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4160" windowHeight="8550" activeTab="0"/>
  </bookViews>
  <sheets>
    <sheet name="10대 주요국" sheetId="1" r:id="rId1"/>
    <sheet name="세계시장총괄" sheetId="2" r:id="rId2"/>
    <sheet name="유럽" sheetId="3" r:id="rId3"/>
    <sheet name="구소련및오세아니아" sheetId="4" r:id="rId4"/>
    <sheet name="아시아" sheetId="5" r:id="rId5"/>
    <sheet name="아프리카" sheetId="6" r:id="rId6"/>
    <sheet name="아메리카" sheetId="7" r:id="rId7"/>
    <sheet name="세계시멘트생산점유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<sst xmlns="http://schemas.openxmlformats.org/spreadsheetml/2006/main" count="1008" uniqueCount="362">
  <si>
    <t>각 부문별 10대 주요국가</t>
  </si>
  <si>
    <t>순 위</t>
  </si>
  <si>
    <t>생   산</t>
  </si>
  <si>
    <t>수   출</t>
  </si>
  <si>
    <t>수   입</t>
  </si>
  <si>
    <t>1인당 소비(kg)</t>
  </si>
  <si>
    <t>국 가</t>
  </si>
  <si>
    <t>수 량</t>
  </si>
  <si>
    <t xml:space="preserve"> 소비량</t>
  </si>
  <si>
    <t>China</t>
  </si>
  <si>
    <t>Japan</t>
  </si>
  <si>
    <t>U.S.A.</t>
  </si>
  <si>
    <t xml:space="preserve">Brunei </t>
  </si>
  <si>
    <t>Greece</t>
  </si>
  <si>
    <t>Singapore</t>
  </si>
  <si>
    <t>India</t>
  </si>
  <si>
    <t>Spain</t>
  </si>
  <si>
    <t>Qatar</t>
  </si>
  <si>
    <t>Korea</t>
  </si>
  <si>
    <t>Thailand</t>
  </si>
  <si>
    <t>Hong Kong</t>
  </si>
  <si>
    <t>St Pierre</t>
  </si>
  <si>
    <t>Brazil</t>
  </si>
  <si>
    <t>Canada</t>
  </si>
  <si>
    <t>Bangladesh</t>
  </si>
  <si>
    <t>Mexico</t>
  </si>
  <si>
    <t>Netherlands</t>
  </si>
  <si>
    <t>Cyprus</t>
  </si>
  <si>
    <t>Turkey</t>
  </si>
  <si>
    <t>Italy</t>
  </si>
  <si>
    <t>Kuwait</t>
  </si>
  <si>
    <t>Germany</t>
  </si>
  <si>
    <t>Belgium</t>
  </si>
  <si>
    <t>U.A.E.</t>
  </si>
  <si>
    <t>Luxembourg</t>
  </si>
  <si>
    <t>Egypt</t>
  </si>
  <si>
    <t>Lebanon</t>
  </si>
  <si>
    <t>Vietnam</t>
  </si>
  <si>
    <t>Saudi Arabia</t>
  </si>
  <si>
    <t>Germany</t>
  </si>
  <si>
    <t>계</t>
  </si>
  <si>
    <t>Kuwait</t>
  </si>
  <si>
    <t>Malaysia</t>
  </si>
  <si>
    <t>Poland</t>
  </si>
  <si>
    <t>Venezuela</t>
  </si>
  <si>
    <t>Israel</t>
  </si>
  <si>
    <t>세계시장총괄(WORLD)</t>
  </si>
  <si>
    <t>1인당소비(kg)</t>
  </si>
  <si>
    <t>유      럽(EUROPE)</t>
  </si>
  <si>
    <t>구    분</t>
  </si>
  <si>
    <t>소   비</t>
  </si>
  <si>
    <t>연도</t>
  </si>
  <si>
    <t>지역</t>
  </si>
  <si>
    <t>Austria</t>
  </si>
  <si>
    <t>Czech Rep.</t>
  </si>
  <si>
    <t>Denmark</t>
  </si>
  <si>
    <t>Estonia</t>
  </si>
  <si>
    <t>Finland</t>
  </si>
  <si>
    <t>France</t>
  </si>
  <si>
    <t>Hungray</t>
  </si>
  <si>
    <t>Iceland</t>
  </si>
  <si>
    <t>-</t>
  </si>
  <si>
    <t>Ireland</t>
  </si>
  <si>
    <t>Norway</t>
  </si>
  <si>
    <t>Portugal</t>
  </si>
  <si>
    <t>Slovak. Rep</t>
  </si>
  <si>
    <t>Sweden</t>
  </si>
  <si>
    <t>Switzerland</t>
  </si>
  <si>
    <t>United Kingdom</t>
  </si>
  <si>
    <t>CEMBUREAU</t>
  </si>
  <si>
    <t>Albania</t>
  </si>
  <si>
    <t>Andorra</t>
  </si>
  <si>
    <t>Bosnia Herzego-</t>
  </si>
  <si>
    <t>Bulgaria</t>
  </si>
  <si>
    <t>Croatia</t>
  </si>
  <si>
    <t>Gibraltar</t>
  </si>
  <si>
    <t>Malta</t>
  </si>
  <si>
    <t>Yugoslavia</t>
  </si>
  <si>
    <t>Romania</t>
  </si>
  <si>
    <t>Slovenia</t>
  </si>
  <si>
    <t>vina  Macedonia</t>
  </si>
  <si>
    <t>NON CEMBUREAU</t>
  </si>
  <si>
    <t>TOTAL</t>
  </si>
  <si>
    <t>구  소  련(Former USSR)</t>
  </si>
  <si>
    <t>구  분</t>
  </si>
  <si>
    <t>생  산</t>
  </si>
  <si>
    <t>수  입</t>
  </si>
  <si>
    <t>수  출</t>
  </si>
  <si>
    <t>소  비</t>
  </si>
  <si>
    <t>Armenia</t>
  </si>
  <si>
    <t>Azerbaijan</t>
  </si>
  <si>
    <t>Belarus</t>
  </si>
  <si>
    <t>Georgia</t>
  </si>
  <si>
    <t>Kazakstan</t>
  </si>
  <si>
    <t>Kyrgyzstan</t>
  </si>
  <si>
    <t>Latvia</t>
  </si>
  <si>
    <t>Lithuania</t>
  </si>
  <si>
    <t>Moldova</t>
  </si>
  <si>
    <t>Russian Fedration</t>
  </si>
  <si>
    <t>Tajikistan</t>
  </si>
  <si>
    <t>Turkmenistan</t>
  </si>
  <si>
    <t>Ukraine</t>
  </si>
  <si>
    <t>Uzbekistan</t>
  </si>
  <si>
    <t>오세아니아(OCEANIA)</t>
  </si>
  <si>
    <t>Australia</t>
  </si>
  <si>
    <t>Papua New Guinea</t>
  </si>
  <si>
    <t>New Zealand</t>
  </si>
  <si>
    <t>Fiji</t>
  </si>
  <si>
    <t>Solomon Is.</t>
  </si>
  <si>
    <t>Vanuatu</t>
  </si>
  <si>
    <t>New Caledonia</t>
  </si>
  <si>
    <t>French Polynesia</t>
  </si>
  <si>
    <t>Other Pacific Is.</t>
  </si>
  <si>
    <t>아  시  아(ASIA)</t>
  </si>
  <si>
    <t>Korea(North)</t>
  </si>
  <si>
    <t>Macau</t>
  </si>
  <si>
    <t>Mongolia</t>
  </si>
  <si>
    <t>Philippines</t>
  </si>
  <si>
    <t>Taiwan</t>
  </si>
  <si>
    <t>EAST ASIA</t>
  </si>
  <si>
    <t>Brunei Darussalam</t>
  </si>
  <si>
    <t>Cambodia</t>
  </si>
  <si>
    <t>Indonesia</t>
  </si>
  <si>
    <t>Laos</t>
  </si>
  <si>
    <t>SOUTH EAST ASIA</t>
  </si>
  <si>
    <t>Afghanistan</t>
  </si>
  <si>
    <t>Bhutan Sikkim</t>
  </si>
  <si>
    <t>Myanmar</t>
  </si>
  <si>
    <t>Nepal</t>
  </si>
  <si>
    <t>Pakistan</t>
  </si>
  <si>
    <t>Sri Lanka</t>
  </si>
  <si>
    <t>SOUTH WEST ASIA</t>
  </si>
  <si>
    <t>Bahrain</t>
  </si>
  <si>
    <t>Iran</t>
  </si>
  <si>
    <t>Iraq</t>
  </si>
  <si>
    <t>Jordan</t>
  </si>
  <si>
    <t>Oman</t>
  </si>
  <si>
    <t>Syrian Arab Rep.</t>
  </si>
  <si>
    <t>United Arab Emirates</t>
  </si>
  <si>
    <t>Yemen</t>
  </si>
  <si>
    <t>WEST ASIA</t>
  </si>
  <si>
    <t>아 프 리 카(AFRICA)</t>
  </si>
  <si>
    <t>Comoros</t>
  </si>
  <si>
    <t>Djibouti</t>
  </si>
  <si>
    <t>Sudan</t>
  </si>
  <si>
    <t>Eritrea</t>
  </si>
  <si>
    <t>Ethiopia</t>
  </si>
  <si>
    <t>Kenya</t>
  </si>
  <si>
    <t>Madagascar</t>
  </si>
  <si>
    <t>Reunion</t>
  </si>
  <si>
    <t>Seychelles</t>
  </si>
  <si>
    <t>Somalia</t>
  </si>
  <si>
    <t>Uganda</t>
  </si>
  <si>
    <t>EAST AFRICA</t>
  </si>
  <si>
    <t>Algeria</t>
  </si>
  <si>
    <t>Libya</t>
  </si>
  <si>
    <t>Moroco</t>
  </si>
  <si>
    <t>Tunisia</t>
  </si>
  <si>
    <t>NORTH AFRICA</t>
  </si>
  <si>
    <t>Botswana</t>
  </si>
  <si>
    <t>Lesotho</t>
  </si>
  <si>
    <t>Malawi</t>
  </si>
  <si>
    <t>Mozambique</t>
  </si>
  <si>
    <t>Namibia</t>
  </si>
  <si>
    <t>South Africa Rep.</t>
  </si>
  <si>
    <t>Swaziland</t>
  </si>
  <si>
    <t>Zambia</t>
  </si>
  <si>
    <t>Zimbabwe</t>
  </si>
  <si>
    <t>SOUTH AFRICA</t>
  </si>
  <si>
    <t>Benin</t>
  </si>
  <si>
    <t>Burkina Faso</t>
  </si>
  <si>
    <t>Cameroon</t>
  </si>
  <si>
    <t>Central African Rep.</t>
  </si>
  <si>
    <t>Chad</t>
  </si>
  <si>
    <t>Congo</t>
  </si>
  <si>
    <t>Dem.Rep.of the congo</t>
  </si>
  <si>
    <t>Gabon</t>
  </si>
  <si>
    <t>Nigeria</t>
  </si>
  <si>
    <t>Gambia</t>
  </si>
  <si>
    <t>Ghana</t>
  </si>
  <si>
    <t>Guinea</t>
  </si>
  <si>
    <t>Mali</t>
  </si>
  <si>
    <t>Mauritania</t>
  </si>
  <si>
    <t>Niger</t>
  </si>
  <si>
    <t>Rwanda Burundi</t>
  </si>
  <si>
    <t>Sierra Leone</t>
  </si>
  <si>
    <t>Senegal</t>
  </si>
  <si>
    <t>Togo</t>
  </si>
  <si>
    <t>WEST AFRICA</t>
  </si>
  <si>
    <t>아 메 리 카(AMERICA)</t>
  </si>
  <si>
    <t xml:space="preserve">   &amp; Miquelon</t>
  </si>
  <si>
    <t>U.S.A(exci. PuertoRico)</t>
  </si>
  <si>
    <t>NORTH AMERICA</t>
  </si>
  <si>
    <t>Belize</t>
  </si>
  <si>
    <t>Guatemala</t>
  </si>
  <si>
    <t>Honduras</t>
  </si>
  <si>
    <t>El Salvador</t>
  </si>
  <si>
    <t>Nicaragua</t>
  </si>
  <si>
    <t>Costa Rica</t>
  </si>
  <si>
    <t>Panama</t>
  </si>
  <si>
    <t>CENTRAL AMERICA</t>
  </si>
  <si>
    <t>Bahamas</t>
  </si>
  <si>
    <t>Barbados</t>
  </si>
  <si>
    <t>Cuba</t>
  </si>
  <si>
    <t>Curacao &amp; Aruba</t>
  </si>
  <si>
    <t>Dominican Rep.</t>
  </si>
  <si>
    <t>Grenada, Bermuda,</t>
  </si>
  <si>
    <t xml:space="preserve">Antigua &amp; Barbuda </t>
  </si>
  <si>
    <t>&amp; Other</t>
  </si>
  <si>
    <t>Haiti</t>
  </si>
  <si>
    <t>Jamaica</t>
  </si>
  <si>
    <t xml:space="preserve">Martinique Guadeloupe  </t>
  </si>
  <si>
    <t xml:space="preserve"> &amp;  Dependencies</t>
  </si>
  <si>
    <t xml:space="preserve">Other Netherlands </t>
  </si>
  <si>
    <t>Antilles</t>
  </si>
  <si>
    <t>Puerto Rico</t>
  </si>
  <si>
    <t>St.Kitts Nevis Anguilla</t>
  </si>
  <si>
    <t>Trinidad &amp; Tobago</t>
  </si>
  <si>
    <t>WEST INDIES</t>
  </si>
  <si>
    <t>Argentina</t>
  </si>
  <si>
    <t>French Guiana</t>
  </si>
  <si>
    <t>Guyana</t>
  </si>
  <si>
    <t>Paraguay</t>
  </si>
  <si>
    <t>Surinam</t>
  </si>
  <si>
    <t>Uruguay</t>
  </si>
  <si>
    <t xml:space="preserve">EAST COAST </t>
  </si>
  <si>
    <t xml:space="preserve">   SOUTH AMERICA</t>
  </si>
  <si>
    <t>Bolivia</t>
  </si>
  <si>
    <t>Chile</t>
  </si>
  <si>
    <t>Colombia</t>
  </si>
  <si>
    <t>Ecuador</t>
  </si>
  <si>
    <t>Peru</t>
  </si>
  <si>
    <t>WEST COAST</t>
  </si>
  <si>
    <t xml:space="preserve">    SOUTH AMERICA</t>
  </si>
  <si>
    <t>구분</t>
  </si>
  <si>
    <t xml:space="preserve">    이 통계는 CEMBUREAU(The European Cement Association) 잠정치 자료를</t>
  </si>
  <si>
    <t>생산량</t>
  </si>
  <si>
    <t>구성비</t>
  </si>
  <si>
    <t>EUROPE</t>
  </si>
  <si>
    <t>Former U.S.S.R</t>
  </si>
  <si>
    <t>OCEANIA</t>
  </si>
  <si>
    <t>ASIA</t>
  </si>
  <si>
    <t xml:space="preserve">   - 생산은 수출된 크링카를 포함.</t>
  </si>
  <si>
    <t>AFRICA</t>
  </si>
  <si>
    <t xml:space="preserve">   - 수출과 수입은 시멘트와 크링카의 합계임.</t>
  </si>
  <si>
    <t>AMERICA</t>
  </si>
  <si>
    <t xml:space="preserve">   - 각 국가별 수치에 `-'는 실적이 없거나 무시할 수 있는 수치임.</t>
  </si>
  <si>
    <t>TOTAL WORLD</t>
  </si>
  <si>
    <t xml:space="preserve">   - 대륙별 지역내 국가분류는 알파벳 순서에 따름.</t>
  </si>
  <si>
    <t xml:space="preserve"> West Asia</t>
  </si>
  <si>
    <t xml:space="preserve"> South West Asia</t>
  </si>
  <si>
    <t xml:space="preserve"> South East Asia</t>
  </si>
  <si>
    <t xml:space="preserve"> East Asia</t>
  </si>
  <si>
    <t xml:space="preserve"> North Africa</t>
  </si>
  <si>
    <t xml:space="preserve"> East Africa</t>
  </si>
  <si>
    <t xml:space="preserve"> Southern Africa</t>
  </si>
  <si>
    <t xml:space="preserve"> West Africa</t>
  </si>
  <si>
    <t xml:space="preserve"> North America</t>
  </si>
  <si>
    <t xml:space="preserve"> Central America</t>
  </si>
  <si>
    <t xml:space="preserve"> West Indies</t>
  </si>
  <si>
    <t>*</t>
  </si>
  <si>
    <t xml:space="preserve"> 1인당 소비(kg)</t>
  </si>
  <si>
    <t>-</t>
  </si>
  <si>
    <t xml:space="preserve"> (단위: 천톤)</t>
  </si>
  <si>
    <t xml:space="preserve">  (단위: 천톤)</t>
  </si>
  <si>
    <t>세계의 시멘트 통계</t>
  </si>
  <si>
    <t>㈜ * 자료미비로 미게재</t>
  </si>
  <si>
    <t xml:space="preserve">    근거로 편집되었음. </t>
  </si>
  <si>
    <t xml:space="preserve">    &lt; 참고 사항 &gt;</t>
  </si>
  <si>
    <t>Guadeloupe &amp;</t>
  </si>
  <si>
    <t xml:space="preserve"> Dependencies</t>
  </si>
  <si>
    <t>㈜ * 자료미비로 미게재</t>
  </si>
  <si>
    <t xml:space="preserve">   (단위: 천톤)</t>
  </si>
  <si>
    <t>Mauritius</t>
  </si>
  <si>
    <t xml:space="preserve">Uniited Rep.  </t>
  </si>
  <si>
    <t xml:space="preserve">  Of Tanzania</t>
  </si>
  <si>
    <t>Angola</t>
  </si>
  <si>
    <t>Cape Verde</t>
  </si>
  <si>
    <t>Cote d'lvoire</t>
  </si>
  <si>
    <t>Equatorial Guinea</t>
  </si>
  <si>
    <t>Liberia</t>
  </si>
  <si>
    <t>Guinea Bissau</t>
  </si>
  <si>
    <t xml:space="preserve">  (단위: 천톤)</t>
  </si>
  <si>
    <t>-</t>
  </si>
  <si>
    <t>㈜ *자료미비로 미게재</t>
  </si>
  <si>
    <t xml:space="preserve"> (단위: 천톤)</t>
  </si>
  <si>
    <t>1인당소비(kg)</t>
  </si>
  <si>
    <t xml:space="preserve"> (단위: 천톤)</t>
  </si>
  <si>
    <t xml:space="preserve">        (단위: 천톤)</t>
  </si>
  <si>
    <t>구   분</t>
  </si>
  <si>
    <t xml:space="preserve"> Cembureau</t>
  </si>
  <si>
    <t xml:space="preserve"> Non Cembureau</t>
  </si>
  <si>
    <t xml:space="preserve"> East Coast </t>
  </si>
  <si>
    <t xml:space="preserve">  South America</t>
  </si>
  <si>
    <t xml:space="preserve"> West Coast</t>
  </si>
  <si>
    <t>㈜  * 자료미비로 미게재</t>
  </si>
  <si>
    <t>*</t>
  </si>
  <si>
    <t>-</t>
  </si>
  <si>
    <t>*</t>
  </si>
  <si>
    <t>-</t>
  </si>
  <si>
    <t>-</t>
  </si>
  <si>
    <t>Japan</t>
  </si>
  <si>
    <t>Kuwait</t>
  </si>
  <si>
    <t>Curacao&amp;Aruba</t>
  </si>
  <si>
    <t>계</t>
  </si>
  <si>
    <t>China</t>
  </si>
  <si>
    <t>India</t>
  </si>
  <si>
    <t>U.S.A</t>
  </si>
  <si>
    <t>Japan</t>
  </si>
  <si>
    <t>Korea</t>
  </si>
  <si>
    <t>Brazil</t>
  </si>
  <si>
    <t>Italy</t>
  </si>
  <si>
    <t>Spain</t>
  </si>
  <si>
    <t>Turkey</t>
  </si>
  <si>
    <t>Thailand</t>
  </si>
  <si>
    <t>Indonesia</t>
  </si>
  <si>
    <t>U.S.A</t>
  </si>
  <si>
    <t>Bangladesh</t>
  </si>
  <si>
    <t>Hongkong</t>
  </si>
  <si>
    <t>Korea</t>
  </si>
  <si>
    <t xml:space="preserve">           (단위: 천톤)</t>
  </si>
  <si>
    <t>계</t>
  </si>
  <si>
    <t>㈜ *자료미비로 미게재</t>
  </si>
  <si>
    <t>*</t>
  </si>
  <si>
    <t>*</t>
  </si>
  <si>
    <t>*</t>
  </si>
  <si>
    <t>-</t>
  </si>
  <si>
    <t>-</t>
  </si>
  <si>
    <t>(1999 ~ 2000)</t>
  </si>
  <si>
    <t>*</t>
  </si>
  <si>
    <t>-</t>
  </si>
  <si>
    <t>*</t>
  </si>
  <si>
    <t>*</t>
  </si>
  <si>
    <t>-</t>
  </si>
  <si>
    <t>-</t>
  </si>
  <si>
    <t>-</t>
  </si>
  <si>
    <t>1. 1999년</t>
  </si>
  <si>
    <t>Andorra</t>
  </si>
  <si>
    <t>U.S.A</t>
  </si>
  <si>
    <t>Turky</t>
  </si>
  <si>
    <t>Venezuela</t>
  </si>
  <si>
    <t>Belgium</t>
  </si>
  <si>
    <t>Singapore</t>
  </si>
  <si>
    <t>Hongkong</t>
  </si>
  <si>
    <t>Netherlands</t>
  </si>
  <si>
    <t>2. 2000년</t>
  </si>
  <si>
    <t>Germany</t>
  </si>
  <si>
    <t>Turky</t>
  </si>
  <si>
    <t>Greece</t>
  </si>
  <si>
    <t xml:space="preserve">China </t>
  </si>
  <si>
    <t>Canada</t>
  </si>
  <si>
    <t>Spain</t>
  </si>
  <si>
    <t>Taiwan</t>
  </si>
  <si>
    <t>Egypt</t>
  </si>
  <si>
    <t>Italy</t>
  </si>
  <si>
    <t>France</t>
  </si>
  <si>
    <t>*</t>
  </si>
  <si>
    <t>세계 시멘트 생산(2000년)</t>
  </si>
  <si>
    <t>소   비</t>
  </si>
  <si>
    <t>수 량</t>
  </si>
  <si>
    <t>계</t>
  </si>
  <si>
    <t>㈜ 1인당 소비량은 자료미비로 미게재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</si>
</sst>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0.0%"/>
    <numFmt numFmtId="185" formatCode="#,##0.0"/>
  </numFmts>
  <fonts count="34">
    <font>
      <sz val="11"/>
      <name val="돋움"/>
      <family val="0"/>
    </font>
    <font>
      <sz val="12"/>
      <name val="굴림체"/>
      <family val="3"/>
    </font>
    <font>
      <sz val="8"/>
      <name val="돋움"/>
      <family val="3"/>
    </font>
    <font>
      <b/>
      <u val="single"/>
      <sz val="18"/>
      <name val="굴림체"/>
      <family val="3"/>
    </font>
    <font>
      <b/>
      <u val="single"/>
      <sz val="16"/>
      <name val="굴림체"/>
      <family val="3"/>
    </font>
    <font>
      <u val="single"/>
      <sz val="9"/>
      <name val="굴림체"/>
      <family val="3"/>
    </font>
    <font>
      <u val="single"/>
      <sz val="12"/>
      <name val="굴림체"/>
      <family val="3"/>
    </font>
    <font>
      <b/>
      <sz val="16"/>
      <name val="굴림체"/>
      <family val="3"/>
    </font>
    <font>
      <sz val="8"/>
      <name val="바탕체"/>
      <family val="1"/>
    </font>
    <font>
      <b/>
      <sz val="12"/>
      <name val="굴림체"/>
      <family val="3"/>
    </font>
    <font>
      <b/>
      <sz val="10"/>
      <name val="굴림체"/>
      <family val="3"/>
    </font>
    <font>
      <sz val="12"/>
      <name val="바탕체"/>
      <family val="1"/>
    </font>
    <font>
      <sz val="16"/>
      <name val="굴림체"/>
      <family val="3"/>
    </font>
    <font>
      <b/>
      <sz val="13"/>
      <name val="굴림체"/>
      <family val="3"/>
    </font>
    <font>
      <sz val="13"/>
      <name val="굴림체"/>
      <family val="3"/>
    </font>
    <font>
      <sz val="14"/>
      <name val="굴림체"/>
      <family val="3"/>
    </font>
    <font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b/>
      <sz val="11"/>
      <name val="굴림체"/>
      <family val="3"/>
    </font>
    <font>
      <sz val="10"/>
      <name val="굴림체"/>
      <family val="3"/>
    </font>
    <font>
      <b/>
      <sz val="9"/>
      <name val="굴림체"/>
      <family val="3"/>
    </font>
    <font>
      <b/>
      <u val="single"/>
      <sz val="9"/>
      <name val="굴림체"/>
      <family val="3"/>
    </font>
    <font>
      <sz val="10"/>
      <color indexed="12"/>
      <name val="굴림체"/>
      <family val="3"/>
    </font>
    <font>
      <b/>
      <sz val="10"/>
      <color indexed="12"/>
      <name val="굴림체"/>
      <family val="3"/>
    </font>
    <font>
      <sz val="11"/>
      <color indexed="12"/>
      <name val="굴림체"/>
      <family val="3"/>
    </font>
    <font>
      <b/>
      <sz val="11"/>
      <color indexed="12"/>
      <name val="굴림체"/>
      <family val="3"/>
    </font>
    <font>
      <b/>
      <sz val="11"/>
      <color indexed="61"/>
      <name val="굴림체"/>
      <family val="3"/>
    </font>
    <font>
      <sz val="12"/>
      <color indexed="61"/>
      <name val="굴림체"/>
      <family val="3"/>
    </font>
    <font>
      <b/>
      <sz val="12"/>
      <color indexed="61"/>
      <name val="굴림체"/>
      <family val="3"/>
    </font>
    <font>
      <b/>
      <u val="single"/>
      <sz val="16"/>
      <name val="굴림"/>
      <family val="3"/>
    </font>
    <font>
      <b/>
      <sz val="12"/>
      <name val="굴림"/>
      <family val="3"/>
    </font>
    <font>
      <sz val="13"/>
      <name val="굴림"/>
      <family val="3"/>
    </font>
    <font>
      <b/>
      <sz val="14"/>
      <name val="굴림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26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 style="medium"/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9" fillId="2" borderId="1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 vertical="center"/>
    </xf>
    <xf numFmtId="0" fontId="9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/>
    </xf>
    <xf numFmtId="0" fontId="9" fillId="2" borderId="6" xfId="0" applyFont="1" applyFill="1" applyBorder="1" applyAlignment="1">
      <alignment horizontal="centerContinuous" vertical="center"/>
    </xf>
    <xf numFmtId="0" fontId="9" fillId="2" borderId="7" xfId="0" applyFont="1" applyFill="1" applyBorder="1" applyAlignment="1">
      <alignment horizontal="centerContinuous" vertical="center"/>
    </xf>
    <xf numFmtId="0" fontId="9" fillId="2" borderId="8" xfId="0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horizontal="centerContinuous" vertical="center"/>
    </xf>
    <xf numFmtId="3" fontId="9" fillId="2" borderId="13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Continuous"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3" fontId="1" fillId="2" borderId="10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centerContinuous" vertical="center"/>
    </xf>
    <xf numFmtId="3" fontId="1" fillId="0" borderId="19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3" fontId="1" fillId="2" borderId="17" xfId="0" applyNumberFormat="1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3" fontId="1" fillId="2" borderId="18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horizontal="centerContinuous" vertical="center"/>
    </xf>
    <xf numFmtId="3" fontId="1" fillId="2" borderId="9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3" fontId="1" fillId="2" borderId="21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0" fontId="1" fillId="2" borderId="0" xfId="0" applyFont="1" applyFill="1" applyAlignment="1">
      <alignment/>
    </xf>
    <xf numFmtId="0" fontId="13" fillId="0" borderId="3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0" fontId="13" fillId="0" borderId="23" xfId="0" applyFont="1" applyBorder="1" applyAlignment="1">
      <alignment horizontal="centerContinuous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centerContinuous"/>
    </xf>
    <xf numFmtId="0" fontId="9" fillId="0" borderId="24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0" fontId="9" fillId="0" borderId="17" xfId="0" applyFont="1" applyBorder="1" applyAlignment="1">
      <alignment vertical="center"/>
    </xf>
    <xf numFmtId="0" fontId="9" fillId="0" borderId="25" xfId="0" applyFont="1" applyBorder="1" applyAlignment="1">
      <alignment horizontal="center"/>
    </xf>
    <xf numFmtId="0" fontId="1" fillId="3" borderId="10" xfId="0" applyFont="1" applyFill="1" applyBorder="1" applyAlignment="1">
      <alignment vertical="center"/>
    </xf>
    <xf numFmtId="41" fontId="1" fillId="3" borderId="9" xfId="17" applyFont="1" applyFill="1" applyBorder="1" applyAlignment="1">
      <alignment vertical="center"/>
    </xf>
    <xf numFmtId="3" fontId="1" fillId="3" borderId="9" xfId="0" applyNumberFormat="1" applyFont="1" applyFill="1" applyBorder="1" applyAlignment="1">
      <alignment vertical="center"/>
    </xf>
    <xf numFmtId="184" fontId="16" fillId="3" borderId="25" xfId="15" applyNumberFormat="1" applyFont="1" applyFill="1" applyBorder="1" applyAlignment="1">
      <alignment vertical="center"/>
    </xf>
    <xf numFmtId="181" fontId="1" fillId="0" borderId="0" xfId="0" applyNumberFormat="1" applyFont="1" applyAlignment="1">
      <alignment/>
    </xf>
    <xf numFmtId="0" fontId="1" fillId="3" borderId="26" xfId="0" applyFont="1" applyFill="1" applyBorder="1" applyAlignment="1">
      <alignment vertical="center"/>
    </xf>
    <xf numFmtId="3" fontId="1" fillId="3" borderId="27" xfId="0" applyNumberFormat="1" applyFont="1" applyFill="1" applyBorder="1" applyAlignment="1">
      <alignment vertical="center"/>
    </xf>
    <xf numFmtId="0" fontId="17" fillId="4" borderId="28" xfId="0" applyFont="1" applyFill="1" applyBorder="1" applyAlignment="1">
      <alignment horizontal="centerContinuous" vertical="center"/>
    </xf>
    <xf numFmtId="3" fontId="1" fillId="4" borderId="29" xfId="0" applyNumberFormat="1" applyFont="1" applyFill="1" applyBorder="1" applyAlignment="1">
      <alignment vertical="center"/>
    </xf>
    <xf numFmtId="184" fontId="16" fillId="3" borderId="29" xfId="15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3" fillId="0" borderId="30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23" xfId="0" applyFont="1" applyBorder="1" applyAlignment="1">
      <alignment horizontal="centerContinuous"/>
    </xf>
    <xf numFmtId="0" fontId="13" fillId="0" borderId="31" xfId="0" applyFont="1" applyBorder="1" applyAlignment="1">
      <alignment horizontal="centerContinuous"/>
    </xf>
    <xf numFmtId="0" fontId="10" fillId="0" borderId="31" xfId="0" applyFont="1" applyBorder="1" applyAlignment="1">
      <alignment/>
    </xf>
    <xf numFmtId="0" fontId="10" fillId="0" borderId="4" xfId="0" applyFont="1" applyBorder="1" applyAlignment="1">
      <alignment horizontal="centerContinuous"/>
    </xf>
    <xf numFmtId="0" fontId="10" fillId="0" borderId="20" xfId="0" applyFont="1" applyBorder="1" applyAlignment="1">
      <alignment horizontal="right"/>
    </xf>
    <xf numFmtId="0" fontId="10" fillId="0" borderId="5" xfId="0" applyFont="1" applyBorder="1" applyAlignment="1">
      <alignment/>
    </xf>
    <xf numFmtId="0" fontId="1" fillId="0" borderId="32" xfId="0" applyFont="1" applyBorder="1" applyAlignment="1">
      <alignment vertical="center"/>
    </xf>
    <xf numFmtId="3" fontId="16" fillId="0" borderId="3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3" fontId="16" fillId="0" borderId="35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horizontal="center" vertical="center"/>
    </xf>
    <xf numFmtId="3" fontId="16" fillId="0" borderId="36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0" fillId="5" borderId="37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20" xfId="0" applyFont="1" applyFill="1" applyBorder="1" applyAlignment="1">
      <alignment vertical="center"/>
    </xf>
    <xf numFmtId="0" fontId="17" fillId="0" borderId="38" xfId="0" applyFont="1" applyBorder="1" applyAlignment="1">
      <alignment horizontal="centerContinuous" vertical="center"/>
    </xf>
    <xf numFmtId="3" fontId="19" fillId="0" borderId="39" xfId="0" applyNumberFormat="1" applyFont="1" applyBorder="1" applyAlignment="1">
      <alignment horizontal="center" vertical="center"/>
    </xf>
    <xf numFmtId="3" fontId="19" fillId="0" borderId="40" xfId="0" applyNumberFormat="1" applyFont="1" applyBorder="1" applyAlignment="1">
      <alignment horizontal="center" vertical="center"/>
    </xf>
    <xf numFmtId="3" fontId="19" fillId="0" borderId="41" xfId="0" applyNumberFormat="1" applyFont="1" applyBorder="1" applyAlignment="1">
      <alignment horizontal="center" vertical="center"/>
    </xf>
    <xf numFmtId="3" fontId="19" fillId="0" borderId="42" xfId="0" applyNumberFormat="1" applyFont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Continuous" vertical="center"/>
    </xf>
    <xf numFmtId="0" fontId="13" fillId="0" borderId="31" xfId="0" applyFont="1" applyBorder="1" applyAlignment="1">
      <alignment horizontal="centerContinuous" vertical="center"/>
    </xf>
    <xf numFmtId="0" fontId="10" fillId="0" borderId="44" xfId="0" applyFont="1" applyBorder="1" applyAlignment="1">
      <alignment horizontal="right"/>
    </xf>
    <xf numFmtId="0" fontId="1" fillId="0" borderId="37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0" fillId="6" borderId="32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17" fillId="0" borderId="45" xfId="0" applyFont="1" applyBorder="1" applyAlignment="1">
      <alignment horizontal="centerContinuous" vertical="center"/>
    </xf>
    <xf numFmtId="0" fontId="1" fillId="0" borderId="46" xfId="0" applyFont="1" applyFill="1" applyBorder="1" applyAlignment="1">
      <alignment vertical="center"/>
    </xf>
    <xf numFmtId="3" fontId="20" fillId="0" borderId="33" xfId="0" applyNumberFormat="1" applyFont="1" applyBorder="1" applyAlignment="1">
      <alignment horizontal="center" vertical="center"/>
    </xf>
    <xf numFmtId="3" fontId="20" fillId="0" borderId="34" xfId="0" applyNumberFormat="1" applyFont="1" applyBorder="1" applyAlignment="1">
      <alignment horizontal="center" vertical="center"/>
    </xf>
    <xf numFmtId="3" fontId="20" fillId="0" borderId="35" xfId="0" applyNumberFormat="1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3" fontId="20" fillId="0" borderId="36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4" xfId="0" applyFont="1" applyBorder="1" applyAlignment="1">
      <alignment horizontal="centerContinuous" vertical="center"/>
    </xf>
    <xf numFmtId="0" fontId="17" fillId="5" borderId="45" xfId="0" applyFont="1" applyFill="1" applyBorder="1" applyAlignment="1">
      <alignment horizontal="centerContinuous" vertical="center"/>
    </xf>
    <xf numFmtId="0" fontId="1" fillId="0" borderId="47" xfId="0" applyFont="1" applyFill="1" applyBorder="1" applyAlignment="1">
      <alignment vertical="center"/>
    </xf>
    <xf numFmtId="0" fontId="1" fillId="0" borderId="46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9" xfId="0" applyFont="1" applyBorder="1" applyAlignment="1">
      <alignment/>
    </xf>
    <xf numFmtId="0" fontId="19" fillId="0" borderId="2" xfId="0" applyFont="1" applyBorder="1" applyAlignment="1">
      <alignment vertical="center"/>
    </xf>
    <xf numFmtId="0" fontId="13" fillId="0" borderId="48" xfId="0" applyFont="1" applyBorder="1" applyAlignment="1">
      <alignment horizontal="centerContinuous" vertical="center"/>
    </xf>
    <xf numFmtId="0" fontId="10" fillId="0" borderId="20" xfId="0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2" fillId="0" borderId="0" xfId="0" applyFont="1" applyAlignment="1">
      <alignment horizontal="centerContinuous"/>
    </xf>
    <xf numFmtId="0" fontId="21" fillId="0" borderId="31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0" fillId="5" borderId="49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6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Continuous"/>
    </xf>
    <xf numFmtId="0" fontId="10" fillId="0" borderId="2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9" fillId="0" borderId="20" xfId="0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top"/>
    </xf>
    <xf numFmtId="3" fontId="25" fillId="0" borderId="36" xfId="0" applyNumberFormat="1" applyFont="1" applyBorder="1" applyAlignment="1">
      <alignment horizontal="center" vertical="center"/>
    </xf>
    <xf numFmtId="3" fontId="25" fillId="0" borderId="50" xfId="0" applyNumberFormat="1" applyFont="1" applyBorder="1" applyAlignment="1">
      <alignment horizontal="center" vertical="center"/>
    </xf>
    <xf numFmtId="3" fontId="25" fillId="0" borderId="51" xfId="0" applyNumberFormat="1" applyFont="1" applyBorder="1" applyAlignment="1">
      <alignment horizontal="center" vertical="center"/>
    </xf>
    <xf numFmtId="3" fontId="25" fillId="0" borderId="36" xfId="0" applyNumberFormat="1" applyFont="1" applyFill="1" applyBorder="1" applyAlignment="1">
      <alignment horizontal="center" vertical="center"/>
    </xf>
    <xf numFmtId="3" fontId="26" fillId="5" borderId="0" xfId="0" applyNumberFormat="1" applyFont="1" applyFill="1" applyAlignment="1">
      <alignment horizontal="center" vertical="center"/>
    </xf>
    <xf numFmtId="3" fontId="26" fillId="5" borderId="24" xfId="0" applyNumberFormat="1" applyFont="1" applyFill="1" applyBorder="1" applyAlignment="1">
      <alignment horizontal="center" vertical="center"/>
    </xf>
    <xf numFmtId="3" fontId="26" fillId="5" borderId="52" xfId="0" applyNumberFormat="1" applyFont="1" applyFill="1" applyBorder="1" applyAlignment="1">
      <alignment horizontal="center" vertical="center"/>
    </xf>
    <xf numFmtId="3" fontId="26" fillId="5" borderId="21" xfId="0" applyNumberFormat="1" applyFont="1" applyFill="1" applyBorder="1" applyAlignment="1">
      <alignment horizontal="center" vertical="center"/>
    </xf>
    <xf numFmtId="3" fontId="26" fillId="0" borderId="53" xfId="0" applyNumberFormat="1" applyFont="1" applyBorder="1" applyAlignment="1">
      <alignment horizontal="center" vertical="center"/>
    </xf>
    <xf numFmtId="3" fontId="26" fillId="0" borderId="54" xfId="0" applyNumberFormat="1" applyFont="1" applyBorder="1" applyAlignment="1">
      <alignment horizontal="center" vertical="center"/>
    </xf>
    <xf numFmtId="3" fontId="26" fillId="0" borderId="55" xfId="0" applyNumberFormat="1" applyFont="1" applyBorder="1" applyAlignment="1">
      <alignment horizontal="center" vertical="center"/>
    </xf>
    <xf numFmtId="3" fontId="26" fillId="0" borderId="56" xfId="0" applyNumberFormat="1" applyFont="1" applyBorder="1" applyAlignment="1">
      <alignment horizontal="center" vertical="center"/>
    </xf>
    <xf numFmtId="3" fontId="25" fillId="0" borderId="57" xfId="0" applyNumberFormat="1" applyFont="1" applyBorder="1" applyAlignment="1">
      <alignment horizontal="center" vertical="center"/>
    </xf>
    <xf numFmtId="3" fontId="25" fillId="0" borderId="58" xfId="0" applyNumberFormat="1" applyFont="1" applyBorder="1" applyAlignment="1">
      <alignment horizontal="center" vertical="center"/>
    </xf>
    <xf numFmtId="3" fontId="25" fillId="0" borderId="59" xfId="0" applyNumberFormat="1" applyFont="1" applyBorder="1" applyAlignment="1">
      <alignment horizontal="center" vertical="center"/>
    </xf>
    <xf numFmtId="3" fontId="25" fillId="0" borderId="60" xfId="0" applyNumberFormat="1" applyFont="1" applyBorder="1" applyAlignment="1">
      <alignment horizontal="center" vertical="center"/>
    </xf>
    <xf numFmtId="3" fontId="25" fillId="0" borderId="61" xfId="0" applyNumberFormat="1" applyFont="1" applyBorder="1" applyAlignment="1">
      <alignment horizontal="center" vertical="center"/>
    </xf>
    <xf numFmtId="3" fontId="25" fillId="0" borderId="62" xfId="0" applyNumberFormat="1" applyFont="1" applyBorder="1" applyAlignment="1">
      <alignment horizontal="center" vertical="center"/>
    </xf>
    <xf numFmtId="3" fontId="25" fillId="0" borderId="63" xfId="0" applyNumberFormat="1" applyFont="1" applyBorder="1" applyAlignment="1">
      <alignment horizontal="center" vertical="center"/>
    </xf>
    <xf numFmtId="3" fontId="25" fillId="0" borderId="18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vertical="center"/>
    </xf>
    <xf numFmtId="0" fontId="9" fillId="0" borderId="65" xfId="0" applyFont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Continuous" vertical="center"/>
    </xf>
    <xf numFmtId="0" fontId="20" fillId="0" borderId="36" xfId="0" applyFont="1" applyBorder="1" applyAlignment="1">
      <alignment horizontal="center"/>
    </xf>
    <xf numFmtId="3" fontId="10" fillId="5" borderId="33" xfId="0" applyNumberFormat="1" applyFont="1" applyFill="1" applyBorder="1" applyAlignment="1">
      <alignment horizontal="center" vertical="center"/>
    </xf>
    <xf numFmtId="3" fontId="10" fillId="5" borderId="34" xfId="0" applyNumberFormat="1" applyFont="1" applyFill="1" applyBorder="1" applyAlignment="1">
      <alignment horizontal="center" vertical="center"/>
    </xf>
    <xf numFmtId="3" fontId="10" fillId="5" borderId="35" xfId="0" applyNumberFormat="1" applyFont="1" applyFill="1" applyBorder="1" applyAlignment="1">
      <alignment horizontal="center" vertical="center"/>
    </xf>
    <xf numFmtId="3" fontId="10" fillId="5" borderId="19" xfId="0" applyNumberFormat="1" applyFont="1" applyFill="1" applyBorder="1" applyAlignment="1">
      <alignment horizontal="center" vertical="center"/>
    </xf>
    <xf numFmtId="3" fontId="10" fillId="5" borderId="36" xfId="0" applyNumberFormat="1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3" fontId="10" fillId="5" borderId="0" xfId="0" applyNumberFormat="1" applyFont="1" applyFill="1" applyAlignment="1">
      <alignment horizontal="center" vertical="center"/>
    </xf>
    <xf numFmtId="3" fontId="10" fillId="5" borderId="24" xfId="0" applyNumberFormat="1" applyFont="1" applyFill="1" applyBorder="1" applyAlignment="1">
      <alignment horizontal="center" vertical="center"/>
    </xf>
    <xf numFmtId="3" fontId="10" fillId="5" borderId="52" xfId="0" applyNumberFormat="1" applyFont="1" applyFill="1" applyBorder="1" applyAlignment="1">
      <alignment horizontal="center" vertical="center"/>
    </xf>
    <xf numFmtId="3" fontId="10" fillId="5" borderId="21" xfId="0" applyNumberFormat="1" applyFont="1" applyFill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0" borderId="24" xfId="0" applyNumberFormat="1" applyFont="1" applyBorder="1" applyAlignment="1">
      <alignment horizontal="center" vertical="center"/>
    </xf>
    <xf numFmtId="3" fontId="20" fillId="0" borderId="66" xfId="0" applyNumberFormat="1" applyFont="1" applyBorder="1" applyAlignment="1">
      <alignment horizontal="center" vertical="center"/>
    </xf>
    <xf numFmtId="3" fontId="20" fillId="0" borderId="52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27" fillId="0" borderId="53" xfId="0" applyNumberFormat="1" applyFont="1" applyBorder="1" applyAlignment="1">
      <alignment horizontal="center" vertical="center"/>
    </xf>
    <xf numFmtId="3" fontId="28" fillId="0" borderId="24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29" fillId="5" borderId="54" xfId="0" applyNumberFormat="1" applyFont="1" applyFill="1" applyBorder="1" applyAlignment="1">
      <alignment horizontal="center" vertical="center"/>
    </xf>
    <xf numFmtId="3" fontId="29" fillId="5" borderId="53" xfId="0" applyNumberFormat="1" applyFont="1" applyFill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28" fillId="0" borderId="68" xfId="0" applyNumberFormat="1" applyFont="1" applyBorder="1" applyAlignment="1">
      <alignment horizontal="center" vertical="center"/>
    </xf>
    <xf numFmtId="3" fontId="29" fillId="5" borderId="69" xfId="0" applyNumberFormat="1" applyFont="1" applyFill="1" applyBorder="1" applyAlignment="1">
      <alignment horizontal="center" vertical="center"/>
    </xf>
    <xf numFmtId="3" fontId="29" fillId="5" borderId="70" xfId="0" applyNumberFormat="1" applyFont="1" applyFill="1" applyBorder="1" applyAlignment="1">
      <alignment horizontal="center" vertical="center"/>
    </xf>
    <xf numFmtId="3" fontId="27" fillId="5" borderId="0" xfId="0" applyNumberFormat="1" applyFont="1" applyFill="1" applyAlignment="1">
      <alignment horizontal="center" vertical="center"/>
    </xf>
    <xf numFmtId="3" fontId="19" fillId="5" borderId="33" xfId="0" applyNumberFormat="1" applyFont="1" applyFill="1" applyBorder="1" applyAlignment="1">
      <alignment horizontal="center" vertical="center"/>
    </xf>
    <xf numFmtId="3" fontId="19" fillId="5" borderId="34" xfId="0" applyNumberFormat="1" applyFont="1" applyFill="1" applyBorder="1" applyAlignment="1">
      <alignment horizontal="center" vertical="center"/>
    </xf>
    <xf numFmtId="3" fontId="19" fillId="5" borderId="19" xfId="0" applyNumberFormat="1" applyFont="1" applyFill="1" applyBorder="1" applyAlignment="1">
      <alignment horizontal="center" vertical="center"/>
    </xf>
    <xf numFmtId="3" fontId="19" fillId="5" borderId="36" xfId="0" applyNumberFormat="1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center" vertical="center"/>
    </xf>
    <xf numFmtId="3" fontId="16" fillId="0" borderId="66" xfId="0" applyNumberFormat="1" applyFont="1" applyBorder="1" applyAlignment="1">
      <alignment horizontal="center" vertical="center"/>
    </xf>
    <xf numFmtId="3" fontId="16" fillId="0" borderId="52" xfId="0" applyNumberFormat="1" applyFont="1" applyBorder="1" applyAlignment="1">
      <alignment horizontal="center" vertical="center"/>
    </xf>
    <xf numFmtId="3" fontId="16" fillId="0" borderId="21" xfId="0" applyNumberFormat="1" applyFont="1" applyBorder="1" applyAlignment="1">
      <alignment horizontal="center" vertical="center"/>
    </xf>
    <xf numFmtId="3" fontId="10" fillId="5" borderId="66" xfId="0" applyNumberFormat="1" applyFont="1" applyFill="1" applyBorder="1" applyAlignment="1">
      <alignment horizontal="center" vertical="center"/>
    </xf>
    <xf numFmtId="3" fontId="19" fillId="0" borderId="71" xfId="0" applyNumberFormat="1" applyFont="1" applyBorder="1" applyAlignment="1">
      <alignment horizontal="center" vertical="center"/>
    </xf>
    <xf numFmtId="3" fontId="19" fillId="0" borderId="55" xfId="0" applyNumberFormat="1" applyFont="1" applyBorder="1" applyAlignment="1">
      <alignment horizontal="center" vertical="center"/>
    </xf>
    <xf numFmtId="3" fontId="20" fillId="0" borderId="72" xfId="0" applyNumberFormat="1" applyFont="1" applyBorder="1" applyAlignment="1">
      <alignment horizontal="center" vertical="center"/>
    </xf>
    <xf numFmtId="3" fontId="20" fillId="0" borderId="9" xfId="0" applyNumberFormat="1" applyFont="1" applyBorder="1" applyAlignment="1">
      <alignment horizontal="center" vertical="center"/>
    </xf>
    <xf numFmtId="3" fontId="20" fillId="0" borderId="73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3" fontId="10" fillId="5" borderId="73" xfId="0" applyNumberFormat="1" applyFont="1" applyFill="1" applyBorder="1" applyAlignment="1">
      <alignment horizontal="center" vertical="center"/>
    </xf>
    <xf numFmtId="3" fontId="10" fillId="5" borderId="25" xfId="0" applyNumberFormat="1" applyFont="1" applyFill="1" applyBorder="1" applyAlignment="1">
      <alignment horizontal="center" vertical="center"/>
    </xf>
    <xf numFmtId="3" fontId="10" fillId="5" borderId="72" xfId="0" applyNumberFormat="1" applyFont="1" applyFill="1" applyBorder="1" applyAlignment="1">
      <alignment horizontal="center" vertical="center"/>
    </xf>
    <xf numFmtId="3" fontId="19" fillId="0" borderId="74" xfId="0" applyNumberFormat="1" applyFont="1" applyBorder="1" applyAlignment="1">
      <alignment horizontal="center" vertical="center"/>
    </xf>
    <xf numFmtId="3" fontId="19" fillId="0" borderId="53" xfId="0" applyNumberFormat="1" applyFont="1" applyBorder="1" applyAlignment="1">
      <alignment horizontal="center" vertical="center"/>
    </xf>
    <xf numFmtId="3" fontId="19" fillId="0" borderId="56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9" fillId="5" borderId="54" xfId="0" applyNumberFormat="1" applyFont="1" applyFill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3" fontId="9" fillId="5" borderId="55" xfId="0" applyNumberFormat="1" applyFont="1" applyFill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9" fillId="5" borderId="53" xfId="0" applyNumberFormat="1" applyFont="1" applyFill="1" applyBorder="1" applyAlignment="1">
      <alignment horizontal="center" vertical="center"/>
    </xf>
    <xf numFmtId="3" fontId="9" fillId="5" borderId="36" xfId="0" applyNumberFormat="1" applyFont="1" applyFill="1" applyBorder="1" applyAlignment="1">
      <alignment horizontal="center" vertical="center"/>
    </xf>
    <xf numFmtId="3" fontId="24" fillId="0" borderId="53" xfId="0" applyNumberFormat="1" applyFont="1" applyBorder="1" applyAlignment="1">
      <alignment horizontal="center" vertical="center"/>
    </xf>
    <xf numFmtId="3" fontId="24" fillId="0" borderId="55" xfId="0" applyNumberFormat="1" applyFont="1" applyBorder="1" applyAlignment="1">
      <alignment horizontal="center" vertical="center"/>
    </xf>
    <xf numFmtId="3" fontId="24" fillId="0" borderId="54" xfId="0" applyNumberFormat="1" applyFont="1" applyBorder="1" applyAlignment="1">
      <alignment horizontal="center" vertical="center"/>
    </xf>
    <xf numFmtId="3" fontId="24" fillId="0" borderId="56" xfId="0" applyNumberFormat="1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3" fontId="19" fillId="6" borderId="33" xfId="0" applyNumberFormat="1" applyFont="1" applyFill="1" applyBorder="1" applyAlignment="1">
      <alignment horizontal="center" vertical="center"/>
    </xf>
    <xf numFmtId="3" fontId="19" fillId="6" borderId="34" xfId="0" applyNumberFormat="1" applyFont="1" applyFill="1" applyBorder="1" applyAlignment="1">
      <alignment horizontal="center" vertical="center"/>
    </xf>
    <xf numFmtId="3" fontId="19" fillId="6" borderId="19" xfId="0" applyNumberFormat="1" applyFont="1" applyFill="1" applyBorder="1" applyAlignment="1">
      <alignment horizontal="center" vertical="center"/>
    </xf>
    <xf numFmtId="3" fontId="19" fillId="6" borderId="36" xfId="0" applyNumberFormat="1" applyFont="1" applyFill="1" applyBorder="1" applyAlignment="1">
      <alignment horizontal="center" vertical="center"/>
    </xf>
    <xf numFmtId="3" fontId="16" fillId="0" borderId="33" xfId="0" applyNumberFormat="1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3" fontId="16" fillId="0" borderId="35" xfId="0" applyNumberFormat="1" applyFont="1" applyFill="1" applyBorder="1" applyAlignment="1">
      <alignment horizontal="center" vertical="center"/>
    </xf>
    <xf numFmtId="3" fontId="16" fillId="0" borderId="19" xfId="0" applyNumberFormat="1" applyFont="1" applyFill="1" applyBorder="1" applyAlignment="1">
      <alignment horizontal="center" vertical="center"/>
    </xf>
    <xf numFmtId="3" fontId="9" fillId="7" borderId="16" xfId="0" applyNumberFormat="1" applyFont="1" applyFill="1" applyBorder="1" applyAlignment="1">
      <alignment vertical="center"/>
    </xf>
    <xf numFmtId="3" fontId="9" fillId="7" borderId="17" xfId="0" applyNumberFormat="1" applyFont="1" applyFill="1" applyBorder="1" applyAlignment="1">
      <alignment vertical="center"/>
    </xf>
    <xf numFmtId="3" fontId="20" fillId="3" borderId="9" xfId="0" applyNumberFormat="1" applyFont="1" applyFill="1" applyBorder="1" applyAlignment="1">
      <alignment horizontal="center" vertical="center"/>
    </xf>
    <xf numFmtId="3" fontId="20" fillId="3" borderId="21" xfId="0" applyNumberFormat="1" applyFont="1" applyFill="1" applyBorder="1" applyAlignment="1">
      <alignment horizontal="center" vertical="center"/>
    </xf>
    <xf numFmtId="0" fontId="1" fillId="7" borderId="32" xfId="0" applyFont="1" applyFill="1" applyBorder="1" applyAlignment="1">
      <alignment vertical="center"/>
    </xf>
    <xf numFmtId="3" fontId="20" fillId="7" borderId="25" xfId="0" applyNumberFormat="1" applyFont="1" applyFill="1" applyBorder="1" applyAlignment="1">
      <alignment horizontal="center" vertical="center"/>
    </xf>
    <xf numFmtId="3" fontId="20" fillId="7" borderId="36" xfId="0" applyNumberFormat="1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vertical="center"/>
    </xf>
    <xf numFmtId="3" fontId="20" fillId="7" borderId="27" xfId="0" applyNumberFormat="1" applyFont="1" applyFill="1" applyBorder="1" applyAlignment="1">
      <alignment horizontal="center" vertical="center"/>
    </xf>
    <xf numFmtId="3" fontId="20" fillId="7" borderId="60" xfId="0" applyNumberFormat="1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Continuous" vertical="center"/>
    </xf>
    <xf numFmtId="3" fontId="23" fillId="8" borderId="13" xfId="0" applyNumberFormat="1" applyFont="1" applyFill="1" applyBorder="1" applyAlignment="1">
      <alignment horizontal="center" vertical="center"/>
    </xf>
    <xf numFmtId="3" fontId="23" fillId="8" borderId="75" xfId="0" applyNumberFormat="1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3" fontId="1" fillId="2" borderId="50" xfId="0" applyNumberFormat="1" applyFont="1" applyFill="1" applyBorder="1" applyAlignment="1">
      <alignment vertical="center"/>
    </xf>
    <xf numFmtId="3" fontId="1" fillId="2" borderId="76" xfId="0" applyNumberFormat="1" applyFont="1" applyFill="1" applyBorder="1" applyAlignment="1">
      <alignment vertical="center"/>
    </xf>
    <xf numFmtId="3" fontId="1" fillId="0" borderId="64" xfId="0" applyNumberFormat="1" applyFont="1" applyBorder="1" applyAlignment="1">
      <alignment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3" fontId="20" fillId="0" borderId="52" xfId="0" applyNumberFormat="1" applyFont="1" applyBorder="1" applyAlignment="1">
      <alignment horizontal="center" vertical="center"/>
    </xf>
    <xf numFmtId="3" fontId="20" fillId="0" borderId="24" xfId="0" applyNumberFormat="1" applyFont="1" applyBorder="1" applyAlignment="1">
      <alignment horizontal="center" vertical="center"/>
    </xf>
    <xf numFmtId="3" fontId="20" fillId="0" borderId="68" xfId="0" applyNumberFormat="1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3" fontId="16" fillId="0" borderId="50" xfId="0" applyNumberFormat="1" applyFont="1" applyBorder="1" applyAlignment="1">
      <alignment horizontal="center" vertical="center"/>
    </xf>
    <xf numFmtId="3" fontId="16" fillId="0" borderId="51" xfId="0" applyNumberFormat="1" applyFont="1" applyBorder="1" applyAlignment="1">
      <alignment horizontal="center" vertical="center"/>
    </xf>
    <xf numFmtId="3" fontId="16" fillId="0" borderId="80" xfId="0" applyNumberFormat="1" applyFont="1" applyBorder="1" applyAlignment="1">
      <alignment horizontal="center" vertical="center"/>
    </xf>
    <xf numFmtId="3" fontId="16" fillId="0" borderId="86" xfId="0" applyNumberFormat="1" applyFont="1" applyBorder="1" applyAlignment="1">
      <alignment horizontal="center" vertical="center"/>
    </xf>
    <xf numFmtId="3" fontId="25" fillId="0" borderId="77" xfId="0" applyNumberFormat="1" applyFont="1" applyBorder="1" applyAlignment="1">
      <alignment horizontal="center" vertical="center"/>
    </xf>
    <xf numFmtId="3" fontId="25" fillId="0" borderId="78" xfId="0" applyNumberFormat="1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3" fontId="16" fillId="0" borderId="77" xfId="0" applyNumberFormat="1" applyFont="1" applyBorder="1" applyAlignment="1">
      <alignment horizontal="center" vertical="center"/>
    </xf>
    <xf numFmtId="3" fontId="16" fillId="0" borderId="78" xfId="0" applyNumberFormat="1" applyFont="1" applyBorder="1" applyAlignment="1">
      <alignment horizontal="center" vertical="center"/>
    </xf>
    <xf numFmtId="3" fontId="19" fillId="5" borderId="59" xfId="0" applyNumberFormat="1" applyFont="1" applyFill="1" applyBorder="1" applyAlignment="1">
      <alignment horizontal="center" vertical="center"/>
    </xf>
    <xf numFmtId="3" fontId="19" fillId="5" borderId="63" xfId="0" applyNumberFormat="1" applyFont="1" applyFill="1" applyBorder="1" applyAlignment="1">
      <alignment horizontal="center" vertical="center"/>
    </xf>
    <xf numFmtId="3" fontId="19" fillId="5" borderId="80" xfId="0" applyNumberFormat="1" applyFont="1" applyFill="1" applyBorder="1" applyAlignment="1">
      <alignment horizontal="center" vertical="center"/>
    </xf>
    <xf numFmtId="3" fontId="19" fillId="5" borderId="86" xfId="0" applyNumberFormat="1" applyFont="1" applyFill="1" applyBorder="1" applyAlignment="1">
      <alignment horizontal="center" vertical="center"/>
    </xf>
    <xf numFmtId="3" fontId="19" fillId="5" borderId="50" xfId="0" applyNumberFormat="1" applyFont="1" applyFill="1" applyBorder="1" applyAlignment="1">
      <alignment horizontal="center" vertical="center"/>
    </xf>
    <xf numFmtId="3" fontId="19" fillId="5" borderId="51" xfId="0" applyNumberFormat="1" applyFont="1" applyFill="1" applyBorder="1" applyAlignment="1">
      <alignment horizontal="center" vertical="center"/>
    </xf>
    <xf numFmtId="3" fontId="19" fillId="5" borderId="77" xfId="0" applyNumberFormat="1" applyFont="1" applyFill="1" applyBorder="1" applyAlignment="1">
      <alignment horizontal="center" vertical="center"/>
    </xf>
    <xf numFmtId="3" fontId="19" fillId="5" borderId="7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/>
              <a:t>세계 시멘트생산 점유율(2000)</a:t>
            </a:r>
            <a:r>
              <a:rPr lang="en-US" cap="none" sz="1200" b="1" i="0" u="none" baseline="0"/>
              <a:t>
</a:t>
            </a:r>
            <a:r>
              <a:rPr lang="en-US" cap="none" sz="1300" b="0" i="0" u="none" baseline="0"/>
              <a:t>(2000년 총1,647백만톤 )</a:t>
            </a:r>
          </a:p>
        </c:rich>
      </c:tx>
      <c:layout>
        <c:manualLayout>
          <c:xMode val="factor"/>
          <c:yMode val="factor"/>
          <c:x val="-0.00425"/>
          <c:y val="0.00275"/>
        </c:manualLayout>
      </c:layout>
      <c:spPr>
        <a:noFill/>
        <a:ln>
          <a:noFill/>
        </a:ln>
      </c:spPr>
    </c:title>
    <c:view3D>
      <c:rotX val="20"/>
      <c:hPercent val="100"/>
      <c:rotY val="100"/>
      <c:depthPercent val="200"/>
      <c:rAngAx val="1"/>
    </c:view3D>
    <c:plotArea>
      <c:layout>
        <c:manualLayout>
          <c:xMode val="edge"/>
          <c:yMode val="edge"/>
          <c:x val="0.076"/>
          <c:y val="0.3265"/>
          <c:w val="0.7925"/>
          <c:h val="0.4435"/>
        </c:manualLayout>
      </c:layout>
      <c:pie3DChart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kVert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Pt>
            <c:idx val="1"/>
            <c:explosion val="26"/>
            <c:spPr>
              <a:pattFill prst="pct70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Pt>
            <c:idx val="2"/>
            <c:explosion val="19"/>
          </c:dPt>
          <c:dPt>
            <c:idx val="3"/>
            <c:explosion val="14"/>
            <c:spPr>
              <a:pattFill prst="dkHorz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Pt>
            <c:idx val="5"/>
            <c:spPr>
              <a:pattFill prst="pct30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/>
                      <a:t>EUROPE
17.0%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/>
                      <a:t>Former
 U.S.S.R
2.9%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/>
                      <a:t>ASIA
61.8%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/>
                      <a:t>AFRICA
4.5%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/>
                      <a:t>AMERICA
13.2%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/>
                      <a:t>OCEANIA
0.5%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'[1]세계시멘트생산점유율'!$A$7:$A$12</c:f>
              <c:strCache>
                <c:ptCount val="6"/>
                <c:pt idx="0">
                  <c:v>EUROPE</c:v>
                </c:pt>
                <c:pt idx="1">
                  <c:v>Former U.S.S.R</c:v>
                </c:pt>
                <c:pt idx="2">
                  <c:v>OCEANIA</c:v>
                </c:pt>
                <c:pt idx="3">
                  <c:v>ASIA</c:v>
                </c:pt>
                <c:pt idx="4">
                  <c:v>AFRICA</c:v>
                </c:pt>
                <c:pt idx="5">
                  <c:v>AMERICA</c:v>
                </c:pt>
              </c:strCache>
            </c:strRef>
          </c:cat>
          <c:val>
            <c:numRef>
              <c:f>'[1]세계시멘트생산점유율'!$D$7:$D$12</c:f>
              <c:numCache>
                <c:ptCount val="6"/>
                <c:pt idx="0">
                  <c:v>0.17616864525162276</c:v>
                </c:pt>
                <c:pt idx="1">
                  <c:v>0.026310182453790742</c:v>
                </c:pt>
                <c:pt idx="2">
                  <c:v>0.005820154819874401</c:v>
                </c:pt>
                <c:pt idx="3">
                  <c:v>0.6096034173576225</c:v>
                </c:pt>
                <c:pt idx="4">
                  <c:v>0.043091294247780444</c:v>
                </c:pt>
                <c:pt idx="5">
                  <c:v>0.13900630586930912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323975"/>
          <a:ext cx="14287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47725"/>
          <a:ext cx="13620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076325"/>
          <a:ext cx="151447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9525</xdr:rowOff>
    </xdr:from>
    <xdr:to>
      <xdr:col>1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6877050"/>
          <a:ext cx="151447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76300"/>
          <a:ext cx="147637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52500"/>
          <a:ext cx="177165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0</xdr:col>
      <xdr:colOff>19050</xdr:colOff>
      <xdr:row>37</xdr:row>
      <xdr:rowOff>0</xdr:rowOff>
    </xdr:from>
    <xdr:to>
      <xdr:col>1</xdr:col>
      <xdr:colOff>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7058025"/>
          <a:ext cx="1771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1552575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90600"/>
          <a:ext cx="133350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14</xdr:col>
      <xdr:colOff>619125</xdr:colOff>
      <xdr:row>41</xdr:row>
      <xdr:rowOff>66675</xdr:rowOff>
    </xdr:to>
    <xdr:graphicFrame>
      <xdr:nvGraphicFramePr>
        <xdr:cNvPr id="2" name="Chart 2"/>
        <xdr:cNvGraphicFramePr/>
      </xdr:nvGraphicFramePr>
      <xdr:xfrm>
        <a:off x="6448425" y="3343275"/>
        <a:ext cx="676275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ldcemen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대주요국가"/>
      <sheetName val="세계시장개요"/>
      <sheetName val="년도별수급"/>
      <sheetName val="유럽"/>
      <sheetName val="구소련, 오세아니아"/>
      <sheetName val="아시아"/>
      <sheetName val="아프리카"/>
      <sheetName val="아메리카"/>
      <sheetName val="세계시멘트생산점유율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7">
          <cell r="A7" t="str">
            <v>EUROPE</v>
          </cell>
          <cell r="D7">
            <v>0.17616864525162276</v>
          </cell>
        </row>
        <row r="8">
          <cell r="A8" t="str">
            <v>Former U.S.S.R</v>
          </cell>
          <cell r="D8">
            <v>0.026310182453790742</v>
          </cell>
        </row>
        <row r="9">
          <cell r="A9" t="str">
            <v>OCEANIA</v>
          </cell>
          <cell r="D9">
            <v>0.005820154819874401</v>
          </cell>
        </row>
        <row r="10">
          <cell r="A10" t="str">
            <v>ASIA</v>
          </cell>
          <cell r="D10">
            <v>0.6096034173576225</v>
          </cell>
        </row>
        <row r="11">
          <cell r="A11" t="str">
            <v>AFRICA</v>
          </cell>
          <cell r="D11">
            <v>0.043091294247780444</v>
          </cell>
        </row>
        <row r="12">
          <cell r="A12" t="str">
            <v>AMERICA</v>
          </cell>
          <cell r="D12">
            <v>0.13900630586930912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35"/>
  <sheetViews>
    <sheetView tabSelected="1" zoomScale="75" zoomScaleNormal="75" workbookViewId="0" topLeftCell="A1">
      <selection activeCell="L15" sqref="L15"/>
    </sheetView>
  </sheetViews>
  <sheetFormatPr defaultColWidth="8.88671875" defaultRowHeight="13.5"/>
  <cols>
    <col min="1" max="1" width="6.10546875" style="0" customWidth="1"/>
    <col min="2" max="2" width="11.10546875" style="0" customWidth="1"/>
    <col min="3" max="3" width="9.5546875" style="0" customWidth="1"/>
    <col min="4" max="4" width="13.10546875" style="0" customWidth="1"/>
    <col min="5" max="5" width="7.88671875" style="0" customWidth="1"/>
    <col min="6" max="6" width="12.6640625" style="0" customWidth="1"/>
    <col min="7" max="7" width="8.3359375" style="0" customWidth="1"/>
    <col min="8" max="8" width="12.10546875" style="0" customWidth="1"/>
    <col min="9" max="9" width="9.3359375" style="0" customWidth="1"/>
  </cols>
  <sheetData>
    <row r="1" spans="1:9" ht="24" customHeight="1">
      <c r="A1" s="2" t="s">
        <v>0</v>
      </c>
      <c r="B1" s="3"/>
      <c r="C1" s="4"/>
      <c r="D1" s="5"/>
      <c r="E1" s="5"/>
      <c r="F1" s="5"/>
      <c r="G1" s="5"/>
      <c r="H1" s="5"/>
      <c r="I1" s="5"/>
    </row>
    <row r="2" spans="1:9" ht="20.25" customHeight="1">
      <c r="A2" s="6"/>
      <c r="B2" s="3"/>
      <c r="C2" s="5"/>
      <c r="D2" s="5"/>
      <c r="E2" s="5"/>
      <c r="F2" s="5"/>
      <c r="G2" s="5"/>
      <c r="H2" s="5"/>
      <c r="I2" s="5"/>
    </row>
    <row r="3" spans="1:9" ht="24.75" customHeight="1">
      <c r="A3" s="7" t="s">
        <v>336</v>
      </c>
      <c r="B3" s="7"/>
      <c r="C3" s="1"/>
      <c r="D3" s="1"/>
      <c r="E3" s="1"/>
      <c r="F3" s="1"/>
      <c r="G3" s="1"/>
      <c r="H3" s="1"/>
      <c r="I3" s="1"/>
    </row>
    <row r="4" spans="1:9" ht="18.75" customHeight="1" thickBot="1">
      <c r="A4" s="1"/>
      <c r="B4" s="1"/>
      <c r="C4" s="1"/>
      <c r="D4" s="1"/>
      <c r="E4" s="1"/>
      <c r="F4" s="1"/>
      <c r="G4" s="1"/>
      <c r="H4" s="164" t="s">
        <v>320</v>
      </c>
      <c r="I4" s="9"/>
    </row>
    <row r="5" spans="1:9" ht="24.75" customHeight="1" thickTop="1">
      <c r="A5" s="10" t="s">
        <v>1</v>
      </c>
      <c r="B5" s="11" t="s">
        <v>2</v>
      </c>
      <c r="C5" s="12"/>
      <c r="D5" s="11" t="s">
        <v>3</v>
      </c>
      <c r="E5" s="12"/>
      <c r="F5" s="11" t="s">
        <v>4</v>
      </c>
      <c r="G5" s="12"/>
      <c r="H5" s="11" t="s">
        <v>5</v>
      </c>
      <c r="I5" s="13"/>
    </row>
    <row r="6" spans="1:9" ht="24.75" customHeight="1" thickBot="1">
      <c r="A6" s="14"/>
      <c r="B6" s="15" t="s">
        <v>6</v>
      </c>
      <c r="C6" s="16" t="s">
        <v>7</v>
      </c>
      <c r="D6" s="15" t="s">
        <v>6</v>
      </c>
      <c r="E6" s="16" t="s">
        <v>7</v>
      </c>
      <c r="F6" s="15" t="s">
        <v>6</v>
      </c>
      <c r="G6" s="16" t="s">
        <v>7</v>
      </c>
      <c r="H6" s="15" t="s">
        <v>6</v>
      </c>
      <c r="I6" s="17" t="s">
        <v>8</v>
      </c>
    </row>
    <row r="7" spans="1:9" ht="24.75" customHeight="1">
      <c r="A7" s="24">
        <v>1</v>
      </c>
      <c r="B7" s="25" t="s">
        <v>9</v>
      </c>
      <c r="C7" s="26">
        <v>573000</v>
      </c>
      <c r="D7" s="27" t="s">
        <v>19</v>
      </c>
      <c r="E7" s="28">
        <v>16181</v>
      </c>
      <c r="F7" s="25" t="s">
        <v>11</v>
      </c>
      <c r="G7" s="26">
        <v>28742</v>
      </c>
      <c r="H7" s="25" t="s">
        <v>12</v>
      </c>
      <c r="I7" s="29">
        <v>2656</v>
      </c>
    </row>
    <row r="8" spans="1:11" ht="24.75" customHeight="1">
      <c r="A8" s="30">
        <v>2</v>
      </c>
      <c r="B8" s="25" t="s">
        <v>15</v>
      </c>
      <c r="C8" s="26">
        <v>97810</v>
      </c>
      <c r="D8" s="31" t="s">
        <v>122</v>
      </c>
      <c r="E8" s="20">
        <v>9048</v>
      </c>
      <c r="F8" s="32" t="s">
        <v>353</v>
      </c>
      <c r="G8" s="33">
        <v>5216</v>
      </c>
      <c r="H8" s="34" t="s">
        <v>33</v>
      </c>
      <c r="I8" s="29">
        <v>2141</v>
      </c>
      <c r="K8" s="25"/>
    </row>
    <row r="9" spans="1:9" ht="24.75" customHeight="1">
      <c r="A9" s="30">
        <v>3</v>
      </c>
      <c r="B9" s="25" t="s">
        <v>338</v>
      </c>
      <c r="C9" s="26">
        <v>85952</v>
      </c>
      <c r="D9" s="32" t="s">
        <v>10</v>
      </c>
      <c r="E9" s="33">
        <v>7659</v>
      </c>
      <c r="F9" s="32" t="s">
        <v>24</v>
      </c>
      <c r="G9" s="33">
        <v>5000</v>
      </c>
      <c r="H9" s="25" t="s">
        <v>17</v>
      </c>
      <c r="I9" s="35">
        <v>1912</v>
      </c>
    </row>
    <row r="10" spans="1:11" ht="24.75" customHeight="1">
      <c r="A10" s="30">
        <v>4</v>
      </c>
      <c r="B10" s="32" t="s">
        <v>10</v>
      </c>
      <c r="C10" s="33">
        <v>81701</v>
      </c>
      <c r="D10" s="32" t="s">
        <v>9</v>
      </c>
      <c r="E10" s="33">
        <v>6281</v>
      </c>
      <c r="F10" s="32" t="s">
        <v>16</v>
      </c>
      <c r="G10" s="33">
        <v>4342</v>
      </c>
      <c r="H10" s="34" t="s">
        <v>21</v>
      </c>
      <c r="I10" s="36">
        <v>1622</v>
      </c>
      <c r="K10" s="32"/>
    </row>
    <row r="11" spans="1:9" ht="24.75" customHeight="1">
      <c r="A11" s="30">
        <v>5</v>
      </c>
      <c r="B11" s="238" t="s">
        <v>18</v>
      </c>
      <c r="C11" s="239">
        <v>48159</v>
      </c>
      <c r="D11" s="32" t="s">
        <v>23</v>
      </c>
      <c r="E11" s="33">
        <v>6015</v>
      </c>
      <c r="F11" s="32" t="s">
        <v>39</v>
      </c>
      <c r="G11" s="33">
        <v>4322</v>
      </c>
      <c r="H11" s="32" t="s">
        <v>27</v>
      </c>
      <c r="I11" s="36">
        <v>1281</v>
      </c>
    </row>
    <row r="12" spans="1:12" ht="24.75" customHeight="1">
      <c r="A12" s="30">
        <v>6</v>
      </c>
      <c r="B12" s="32" t="s">
        <v>22</v>
      </c>
      <c r="C12" s="33">
        <v>40234</v>
      </c>
      <c r="D12" s="32" t="s">
        <v>13</v>
      </c>
      <c r="E12" s="33">
        <v>5705</v>
      </c>
      <c r="F12" s="32" t="s">
        <v>342</v>
      </c>
      <c r="G12" s="33">
        <v>3925</v>
      </c>
      <c r="H12" s="25" t="s">
        <v>34</v>
      </c>
      <c r="I12" s="35">
        <v>1242</v>
      </c>
      <c r="K12" s="32"/>
      <c r="L12" s="33"/>
    </row>
    <row r="13" spans="1:9" ht="24.75" customHeight="1">
      <c r="A13" s="30">
        <v>7</v>
      </c>
      <c r="B13" s="25" t="s">
        <v>29</v>
      </c>
      <c r="C13" s="26">
        <v>37391</v>
      </c>
      <c r="D13" s="238" t="s">
        <v>18</v>
      </c>
      <c r="E13" s="239">
        <v>4998</v>
      </c>
      <c r="F13" s="32" t="s">
        <v>343</v>
      </c>
      <c r="G13" s="33">
        <v>3760</v>
      </c>
      <c r="H13" s="25" t="s">
        <v>337</v>
      </c>
      <c r="I13" s="37">
        <v>1214</v>
      </c>
    </row>
    <row r="14" spans="1:9" ht="24.75" customHeight="1">
      <c r="A14" s="30">
        <v>8</v>
      </c>
      <c r="B14" s="25" t="s">
        <v>31</v>
      </c>
      <c r="C14" s="26">
        <v>36219</v>
      </c>
      <c r="D14" s="32" t="s">
        <v>339</v>
      </c>
      <c r="E14" s="33">
        <v>4546</v>
      </c>
      <c r="F14" s="32" t="s">
        <v>344</v>
      </c>
      <c r="G14" s="33">
        <v>3650</v>
      </c>
      <c r="H14" s="25" t="s">
        <v>303</v>
      </c>
      <c r="I14" s="37">
        <v>1148</v>
      </c>
    </row>
    <row r="15" spans="1:9" ht="24.75" customHeight="1">
      <c r="A15" s="30">
        <v>9</v>
      </c>
      <c r="B15" s="32" t="s">
        <v>16</v>
      </c>
      <c r="C15" s="33">
        <v>35830</v>
      </c>
      <c r="D15" s="32" t="s">
        <v>340</v>
      </c>
      <c r="E15" s="33">
        <v>3700</v>
      </c>
      <c r="F15" s="32" t="s">
        <v>118</v>
      </c>
      <c r="G15" s="33">
        <v>3124</v>
      </c>
      <c r="H15" s="32" t="s">
        <v>41</v>
      </c>
      <c r="I15" s="35">
        <v>1090</v>
      </c>
    </row>
    <row r="16" spans="1:9" ht="24.75" customHeight="1" thickBot="1">
      <c r="A16" s="38">
        <v>10</v>
      </c>
      <c r="B16" s="39" t="s">
        <v>28</v>
      </c>
      <c r="C16" s="40">
        <v>34817</v>
      </c>
      <c r="D16" s="39" t="s">
        <v>341</v>
      </c>
      <c r="E16" s="40">
        <v>3168</v>
      </c>
      <c r="F16" s="25" t="s">
        <v>302</v>
      </c>
      <c r="G16" s="26">
        <v>2300</v>
      </c>
      <c r="H16" s="32" t="s">
        <v>14</v>
      </c>
      <c r="I16" s="35">
        <v>1025</v>
      </c>
    </row>
    <row r="17" spans="1:9" ht="24.75" customHeight="1" thickBot="1">
      <c r="A17" s="21"/>
      <c r="B17" s="22" t="s">
        <v>40</v>
      </c>
      <c r="C17" s="23">
        <f>SUM(C7:C16)</f>
        <v>1071113</v>
      </c>
      <c r="D17" s="22" t="s">
        <v>40</v>
      </c>
      <c r="E17" s="23">
        <f>SUM(E7:E16)</f>
        <v>67301</v>
      </c>
      <c r="F17" s="163" t="s">
        <v>304</v>
      </c>
      <c r="G17" s="43">
        <f>SUM(G7:G16)</f>
        <v>64381</v>
      </c>
      <c r="H17" s="162"/>
      <c r="I17" s="161"/>
    </row>
    <row r="18" spans="1:9" ht="24.75" customHeight="1" thickTop="1">
      <c r="A18" s="1"/>
      <c r="B18" s="1"/>
      <c r="C18" s="1"/>
      <c r="D18" s="1"/>
      <c r="E18" s="1"/>
      <c r="F18" s="44"/>
      <c r="G18" s="1"/>
      <c r="H18" s="1"/>
      <c r="I18" s="1"/>
    </row>
    <row r="19" spans="1:9" ht="15" customHeight="1">
      <c r="A19" s="6"/>
      <c r="B19" s="3"/>
      <c r="C19" s="5"/>
      <c r="D19" s="5"/>
      <c r="E19" s="5"/>
      <c r="F19" s="5"/>
      <c r="G19" s="5"/>
      <c r="H19" s="5"/>
      <c r="I19" s="5"/>
    </row>
    <row r="20" spans="1:9" ht="24.75" customHeight="1">
      <c r="A20" s="7" t="s">
        <v>345</v>
      </c>
      <c r="B20" s="7"/>
      <c r="C20" s="1"/>
      <c r="D20" s="1"/>
      <c r="E20" s="1"/>
      <c r="F20" s="1"/>
      <c r="G20" s="1"/>
      <c r="H20" s="1"/>
      <c r="I20" s="1"/>
    </row>
    <row r="21" spans="1:9" ht="18" customHeight="1" thickBot="1">
      <c r="A21" s="1"/>
      <c r="B21" s="1"/>
      <c r="C21" s="1"/>
      <c r="D21" s="1"/>
      <c r="E21" s="1"/>
      <c r="F21" s="1"/>
      <c r="G21" s="1"/>
      <c r="H21" s="164" t="s">
        <v>320</v>
      </c>
      <c r="I21" s="9"/>
    </row>
    <row r="22" spans="1:9" ht="24.75" customHeight="1" thickTop="1">
      <c r="A22" s="10" t="s">
        <v>1</v>
      </c>
      <c r="B22" s="11" t="s">
        <v>2</v>
      </c>
      <c r="C22" s="12"/>
      <c r="D22" s="11" t="s">
        <v>3</v>
      </c>
      <c r="E22" s="12"/>
      <c r="F22" s="11" t="s">
        <v>4</v>
      </c>
      <c r="G22" s="12"/>
      <c r="H22" s="11" t="s">
        <v>358</v>
      </c>
      <c r="I22" s="13"/>
    </row>
    <row r="23" spans="1:9" ht="24.75" customHeight="1" thickBot="1">
      <c r="A23" s="14"/>
      <c r="B23" s="15" t="s">
        <v>6</v>
      </c>
      <c r="C23" s="16" t="s">
        <v>7</v>
      </c>
      <c r="D23" s="15" t="s">
        <v>6</v>
      </c>
      <c r="E23" s="16" t="s">
        <v>7</v>
      </c>
      <c r="F23" s="15" t="s">
        <v>6</v>
      </c>
      <c r="G23" s="16" t="s">
        <v>7</v>
      </c>
      <c r="H23" s="15" t="s">
        <v>6</v>
      </c>
      <c r="I23" s="252" t="s">
        <v>359</v>
      </c>
    </row>
    <row r="24" spans="1:9" ht="24.75" customHeight="1">
      <c r="A24" s="24">
        <v>1</v>
      </c>
      <c r="B24" s="25" t="s">
        <v>305</v>
      </c>
      <c r="C24" s="26">
        <v>586200</v>
      </c>
      <c r="D24" s="27" t="s">
        <v>314</v>
      </c>
      <c r="E24" s="28">
        <v>14361</v>
      </c>
      <c r="F24" s="25" t="s">
        <v>316</v>
      </c>
      <c r="G24" s="26">
        <v>27784</v>
      </c>
      <c r="H24" s="25" t="s">
        <v>9</v>
      </c>
      <c r="I24" s="29">
        <v>580502</v>
      </c>
    </row>
    <row r="25" spans="1:9" ht="24.75" customHeight="1">
      <c r="A25" s="30">
        <v>2</v>
      </c>
      <c r="B25" s="25" t="s">
        <v>306</v>
      </c>
      <c r="C25" s="26">
        <v>99610</v>
      </c>
      <c r="D25" s="31" t="s">
        <v>315</v>
      </c>
      <c r="E25" s="20">
        <v>8455</v>
      </c>
      <c r="F25" s="32" t="s">
        <v>351</v>
      </c>
      <c r="G25" s="33">
        <v>4919</v>
      </c>
      <c r="H25" s="34" t="s">
        <v>338</v>
      </c>
      <c r="I25" s="35">
        <v>109528</v>
      </c>
    </row>
    <row r="26" spans="1:9" ht="24.75" customHeight="1">
      <c r="A26" s="30">
        <v>3</v>
      </c>
      <c r="B26" s="25" t="s">
        <v>307</v>
      </c>
      <c r="C26" s="26">
        <v>87856</v>
      </c>
      <c r="D26" s="32" t="s">
        <v>301</v>
      </c>
      <c r="E26" s="33">
        <v>7583</v>
      </c>
      <c r="F26" s="32" t="s">
        <v>317</v>
      </c>
      <c r="G26" s="33">
        <v>4710</v>
      </c>
      <c r="H26" s="34" t="s">
        <v>15</v>
      </c>
      <c r="I26" s="35">
        <v>99640</v>
      </c>
    </row>
    <row r="27" spans="1:9" ht="24.75" customHeight="1">
      <c r="A27" s="30">
        <v>4</v>
      </c>
      <c r="B27" s="32" t="s">
        <v>308</v>
      </c>
      <c r="C27" s="33">
        <v>83339</v>
      </c>
      <c r="D27" s="32" t="s">
        <v>347</v>
      </c>
      <c r="E27" s="33">
        <v>6400</v>
      </c>
      <c r="F27" s="32" t="s">
        <v>344</v>
      </c>
      <c r="G27" s="33">
        <v>3860</v>
      </c>
      <c r="H27" s="32" t="s">
        <v>10</v>
      </c>
      <c r="I27" s="36">
        <v>72289</v>
      </c>
    </row>
    <row r="28" spans="1:9" ht="24.75" customHeight="1">
      <c r="A28" s="30">
        <v>5</v>
      </c>
      <c r="B28" s="238" t="s">
        <v>309</v>
      </c>
      <c r="C28" s="239">
        <v>51254</v>
      </c>
      <c r="D28" s="32" t="s">
        <v>348</v>
      </c>
      <c r="E28" s="33">
        <v>6308</v>
      </c>
      <c r="F28" s="32" t="s">
        <v>346</v>
      </c>
      <c r="G28" s="33">
        <v>3740</v>
      </c>
      <c r="H28" s="34" t="s">
        <v>18</v>
      </c>
      <c r="I28" s="36">
        <v>48000</v>
      </c>
    </row>
    <row r="29" spans="1:9" ht="24.75" customHeight="1">
      <c r="A29" s="30">
        <v>6</v>
      </c>
      <c r="B29" s="32" t="s">
        <v>310</v>
      </c>
      <c r="C29" s="33">
        <v>39559</v>
      </c>
      <c r="D29" s="32" t="s">
        <v>349</v>
      </c>
      <c r="E29" s="33">
        <v>5959</v>
      </c>
      <c r="F29" s="32" t="s">
        <v>352</v>
      </c>
      <c r="G29" s="33">
        <v>3690</v>
      </c>
      <c r="H29" s="32" t="s">
        <v>22</v>
      </c>
      <c r="I29" s="35">
        <v>39368</v>
      </c>
    </row>
    <row r="30" spans="1:9" ht="24.75" customHeight="1">
      <c r="A30" s="30">
        <v>7</v>
      </c>
      <c r="B30" s="25" t="s">
        <v>311</v>
      </c>
      <c r="C30" s="26">
        <v>39020</v>
      </c>
      <c r="D30" s="25" t="s">
        <v>350</v>
      </c>
      <c r="E30" s="26">
        <v>5500</v>
      </c>
      <c r="F30" s="32" t="s">
        <v>318</v>
      </c>
      <c r="G30" s="33">
        <v>3571</v>
      </c>
      <c r="H30" s="25" t="s">
        <v>16</v>
      </c>
      <c r="I30" s="37">
        <v>38439</v>
      </c>
    </row>
    <row r="31" spans="1:9" ht="24.75" customHeight="1">
      <c r="A31" s="30">
        <v>8</v>
      </c>
      <c r="B31" s="32" t="s">
        <v>312</v>
      </c>
      <c r="C31" s="26">
        <v>38154</v>
      </c>
      <c r="D31" s="238" t="s">
        <v>319</v>
      </c>
      <c r="E31" s="239">
        <v>4886</v>
      </c>
      <c r="F31" s="32" t="s">
        <v>353</v>
      </c>
      <c r="G31" s="33">
        <v>3180</v>
      </c>
      <c r="H31" s="32" t="s">
        <v>29</v>
      </c>
      <c r="I31" s="35">
        <v>38338</v>
      </c>
    </row>
    <row r="32" spans="1:9" ht="24.75" customHeight="1">
      <c r="A32" s="30">
        <v>9</v>
      </c>
      <c r="B32" s="253" t="s">
        <v>313</v>
      </c>
      <c r="C32" s="33">
        <v>37000</v>
      </c>
      <c r="D32" s="32" t="s">
        <v>340</v>
      </c>
      <c r="E32" s="33">
        <v>4100</v>
      </c>
      <c r="F32" s="25" t="s">
        <v>354</v>
      </c>
      <c r="G32" s="26">
        <v>2340</v>
      </c>
      <c r="H32" s="32" t="s">
        <v>31</v>
      </c>
      <c r="I32" s="35">
        <v>35782</v>
      </c>
    </row>
    <row r="33" spans="1:9" ht="24.75" customHeight="1" thickBot="1">
      <c r="A33" s="38">
        <v>10</v>
      </c>
      <c r="B33" s="254" t="s">
        <v>346</v>
      </c>
      <c r="C33" s="40">
        <v>35207</v>
      </c>
      <c r="D33" s="39" t="s">
        <v>346</v>
      </c>
      <c r="E33" s="40">
        <v>3693</v>
      </c>
      <c r="F33" s="18" t="s">
        <v>355</v>
      </c>
      <c r="G33" s="19">
        <v>2241</v>
      </c>
      <c r="H33" s="41" t="s">
        <v>28</v>
      </c>
      <c r="I33" s="42">
        <v>31515</v>
      </c>
    </row>
    <row r="34" spans="1:9" ht="24.75" customHeight="1" thickBot="1">
      <c r="A34" s="21"/>
      <c r="B34" s="22" t="s">
        <v>40</v>
      </c>
      <c r="C34" s="23">
        <f>SUM(C24:C33)</f>
        <v>1097199</v>
      </c>
      <c r="D34" s="22" t="s">
        <v>40</v>
      </c>
      <c r="E34" s="23">
        <f>SUM(E24:E33)</f>
        <v>67245</v>
      </c>
      <c r="F34" s="163" t="s">
        <v>321</v>
      </c>
      <c r="G34" s="43">
        <f>SUM(G24:G33)</f>
        <v>60035</v>
      </c>
      <c r="H34" s="162" t="s">
        <v>360</v>
      </c>
      <c r="I34" s="255">
        <f>SUM(I24:I33)</f>
        <v>1093401</v>
      </c>
    </row>
    <row r="35" spans="1:9" ht="15" customHeight="1" thickTop="1">
      <c r="A35" s="1" t="s">
        <v>361</v>
      </c>
      <c r="B35" s="1"/>
      <c r="C35" s="1"/>
      <c r="D35" s="1"/>
      <c r="E35" s="1"/>
      <c r="F35" s="44"/>
      <c r="G35" s="1"/>
      <c r="H35" s="1"/>
      <c r="I35" s="1"/>
    </row>
  </sheetData>
  <printOptions/>
  <pageMargins left="0.48" right="0.44" top="0.67" bottom="0.37" header="0.5" footer="0.3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K33"/>
  <sheetViews>
    <sheetView workbookViewId="0" topLeftCell="A1">
      <selection activeCell="A40" sqref="A40"/>
    </sheetView>
  </sheetViews>
  <sheetFormatPr defaultColWidth="8.88671875" defaultRowHeight="13.5"/>
  <cols>
    <col min="1" max="1" width="16.77734375" style="0" customWidth="1"/>
    <col min="2" max="2" width="8.77734375" style="0" customWidth="1"/>
    <col min="3" max="3" width="8.6640625" style="0" customWidth="1"/>
    <col min="4" max="4" width="7.4453125" style="0" customWidth="1"/>
    <col min="5" max="6" width="6.88671875" style="0" customWidth="1"/>
    <col min="7" max="7" width="7.10546875" style="0" customWidth="1"/>
    <col min="8" max="8" width="8.6640625" style="0" customWidth="1"/>
    <col min="10" max="10" width="6.10546875" style="0" customWidth="1"/>
    <col min="11" max="11" width="5.88671875" style="0" customWidth="1"/>
  </cols>
  <sheetData>
    <row r="1" spans="1:1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2.5" customHeight="1">
      <c r="A2" s="2" t="s">
        <v>46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" customHeight="1">
      <c r="A3" s="2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9.75" customHeight="1">
      <c r="A4" s="2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9.5" customHeight="1" thickBot="1">
      <c r="A5" s="1"/>
      <c r="B5" s="1"/>
      <c r="C5" s="1"/>
      <c r="D5" s="1"/>
      <c r="E5" s="1"/>
      <c r="F5" s="1"/>
      <c r="G5" s="1"/>
      <c r="H5" s="1"/>
      <c r="I5" s="8" t="s">
        <v>288</v>
      </c>
      <c r="J5" s="134"/>
      <c r="K5" s="9"/>
    </row>
    <row r="6" spans="1:11" ht="25.5" customHeight="1" thickTop="1">
      <c r="A6" s="98" t="s">
        <v>289</v>
      </c>
      <c r="B6" s="46" t="s">
        <v>2</v>
      </c>
      <c r="C6" s="47"/>
      <c r="D6" s="46" t="s">
        <v>4</v>
      </c>
      <c r="E6" s="47"/>
      <c r="F6" s="46" t="s">
        <v>3</v>
      </c>
      <c r="G6" s="47"/>
      <c r="H6" s="46" t="s">
        <v>50</v>
      </c>
      <c r="I6" s="47"/>
      <c r="J6" s="135" t="s">
        <v>47</v>
      </c>
      <c r="K6" s="136"/>
    </row>
    <row r="7" spans="1:11" ht="25.5" customHeight="1">
      <c r="A7" s="137" t="s">
        <v>51</v>
      </c>
      <c r="B7" s="256">
        <v>99</v>
      </c>
      <c r="C7" s="258">
        <v>2000</v>
      </c>
      <c r="D7" s="258">
        <v>99</v>
      </c>
      <c r="E7" s="258">
        <v>2000</v>
      </c>
      <c r="F7" s="258">
        <v>99</v>
      </c>
      <c r="G7" s="258">
        <v>2000</v>
      </c>
      <c r="H7" s="258">
        <v>99</v>
      </c>
      <c r="I7" s="258">
        <v>2000</v>
      </c>
      <c r="J7" s="258">
        <v>99</v>
      </c>
      <c r="K7" s="259">
        <v>2000</v>
      </c>
    </row>
    <row r="8" spans="1:11" ht="25.5" customHeight="1">
      <c r="A8" s="138" t="s">
        <v>52</v>
      </c>
      <c r="B8" s="257"/>
      <c r="C8" s="251"/>
      <c r="D8" s="251"/>
      <c r="E8" s="251"/>
      <c r="F8" s="251"/>
      <c r="G8" s="251"/>
      <c r="H8" s="251"/>
      <c r="I8" s="251"/>
      <c r="J8" s="251"/>
      <c r="K8" s="260"/>
    </row>
    <row r="9" spans="1:11" ht="25.5" customHeight="1">
      <c r="A9" s="242" t="s">
        <v>238</v>
      </c>
      <c r="B9" s="243">
        <f>SUM(B10,B11)</f>
        <v>270397</v>
      </c>
      <c r="C9" s="243">
        <f aca="true" t="shared" si="0" ref="C9:I9">SUM(C10,C11)</f>
        <v>279340</v>
      </c>
      <c r="D9" s="243">
        <f t="shared" si="0"/>
        <v>27073</v>
      </c>
      <c r="E9" s="243">
        <f t="shared" si="0"/>
        <v>29363</v>
      </c>
      <c r="F9" s="243">
        <f t="shared" si="0"/>
        <v>37953</v>
      </c>
      <c r="G9" s="243">
        <f t="shared" si="0"/>
        <v>40042</v>
      </c>
      <c r="H9" s="243">
        <f t="shared" si="0"/>
        <v>259700</v>
      </c>
      <c r="I9" s="243">
        <f t="shared" si="0"/>
        <v>267352</v>
      </c>
      <c r="J9" s="243">
        <v>453</v>
      </c>
      <c r="K9" s="244" t="s">
        <v>323</v>
      </c>
    </row>
    <row r="10" spans="1:11" ht="25.5" customHeight="1">
      <c r="A10" s="81" t="s">
        <v>290</v>
      </c>
      <c r="B10" s="240">
        <v>255303</v>
      </c>
      <c r="C10" s="240">
        <v>262918</v>
      </c>
      <c r="D10" s="240">
        <v>24947</v>
      </c>
      <c r="E10" s="240">
        <v>27271</v>
      </c>
      <c r="F10" s="240">
        <v>34403</v>
      </c>
      <c r="G10" s="240">
        <v>35416</v>
      </c>
      <c r="H10" s="240">
        <v>245188</v>
      </c>
      <c r="I10" s="240">
        <v>251687</v>
      </c>
      <c r="J10" s="240">
        <v>474</v>
      </c>
      <c r="K10" s="241" t="s">
        <v>323</v>
      </c>
    </row>
    <row r="11" spans="1:11" ht="25.5" customHeight="1">
      <c r="A11" s="81" t="s">
        <v>291</v>
      </c>
      <c r="B11" s="204">
        <v>15094</v>
      </c>
      <c r="C11" s="204">
        <v>16422</v>
      </c>
      <c r="D11" s="204">
        <v>2126</v>
      </c>
      <c r="E11" s="204">
        <v>2092</v>
      </c>
      <c r="F11" s="204">
        <v>3550</v>
      </c>
      <c r="G11" s="204">
        <v>4626</v>
      </c>
      <c r="H11" s="204">
        <v>14512</v>
      </c>
      <c r="I11" s="204">
        <v>15665</v>
      </c>
      <c r="J11" s="204">
        <v>259</v>
      </c>
      <c r="K11" s="180" t="s">
        <v>323</v>
      </c>
    </row>
    <row r="12" spans="1:11" ht="25.5" customHeight="1">
      <c r="A12" s="245" t="s">
        <v>239</v>
      </c>
      <c r="B12" s="246">
        <v>43574</v>
      </c>
      <c r="C12" s="246">
        <v>47507</v>
      </c>
      <c r="D12" s="246">
        <v>2071</v>
      </c>
      <c r="E12" s="246">
        <v>1698</v>
      </c>
      <c r="F12" s="246">
        <v>2269</v>
      </c>
      <c r="G12" s="246">
        <v>2021</v>
      </c>
      <c r="H12" s="246">
        <v>44703</v>
      </c>
      <c r="I12" s="246">
        <v>45046</v>
      </c>
      <c r="J12" s="246">
        <v>152</v>
      </c>
      <c r="K12" s="247" t="s">
        <v>323</v>
      </c>
    </row>
    <row r="13" spans="1:11" ht="25.5" customHeight="1">
      <c r="A13" s="245" t="s">
        <v>240</v>
      </c>
      <c r="B13" s="246">
        <v>9103</v>
      </c>
      <c r="C13" s="246">
        <v>8815</v>
      </c>
      <c r="D13" s="246">
        <v>1234</v>
      </c>
      <c r="E13" s="246" t="s">
        <v>323</v>
      </c>
      <c r="F13" s="246">
        <v>266</v>
      </c>
      <c r="G13" s="246">
        <v>450</v>
      </c>
      <c r="H13" s="246">
        <v>10166</v>
      </c>
      <c r="I13" s="246">
        <v>9699</v>
      </c>
      <c r="J13" s="246">
        <v>338</v>
      </c>
      <c r="K13" s="247" t="s">
        <v>323</v>
      </c>
    </row>
    <row r="14" spans="1:11" ht="25.5" customHeight="1">
      <c r="A14" s="242" t="s">
        <v>241</v>
      </c>
      <c r="B14" s="243">
        <f>SUM(B15:B18)</f>
        <v>993721</v>
      </c>
      <c r="C14" s="243">
        <f aca="true" t="shared" si="1" ref="C14:I14">SUM(C15:C18)</f>
        <v>1018161</v>
      </c>
      <c r="D14" s="243">
        <f t="shared" si="1"/>
        <v>35505</v>
      </c>
      <c r="E14" s="243">
        <f t="shared" si="1"/>
        <v>32067</v>
      </c>
      <c r="F14" s="243">
        <f t="shared" si="1"/>
        <v>61153</v>
      </c>
      <c r="G14" s="243">
        <f t="shared" si="1"/>
        <v>55024</v>
      </c>
      <c r="H14" s="243">
        <f t="shared" si="1"/>
        <v>973110</v>
      </c>
      <c r="I14" s="243">
        <f t="shared" si="1"/>
        <v>1000541</v>
      </c>
      <c r="J14" s="243">
        <v>279</v>
      </c>
      <c r="K14" s="244" t="s">
        <v>323</v>
      </c>
    </row>
    <row r="15" spans="1:11" ht="25.5" customHeight="1">
      <c r="A15" s="81" t="s">
        <v>249</v>
      </c>
      <c r="B15" s="204">
        <v>69428</v>
      </c>
      <c r="C15" s="204">
        <v>70572</v>
      </c>
      <c r="D15" s="204">
        <v>7796</v>
      </c>
      <c r="E15" s="204">
        <v>6602</v>
      </c>
      <c r="F15" s="204">
        <v>8064</v>
      </c>
      <c r="G15" s="204">
        <v>9097</v>
      </c>
      <c r="H15" s="204">
        <v>67804</v>
      </c>
      <c r="I15" s="204">
        <v>69454</v>
      </c>
      <c r="J15" s="204">
        <v>416</v>
      </c>
      <c r="K15" s="180" t="s">
        <v>323</v>
      </c>
    </row>
    <row r="16" spans="1:11" ht="25.5" customHeight="1">
      <c r="A16" s="81" t="s">
        <v>250</v>
      </c>
      <c r="B16" s="204">
        <v>111222</v>
      </c>
      <c r="C16" s="204">
        <v>112545</v>
      </c>
      <c r="D16" s="204">
        <v>9330</v>
      </c>
      <c r="E16" s="204">
        <v>9170</v>
      </c>
      <c r="F16" s="204">
        <v>3070</v>
      </c>
      <c r="G16" s="204">
        <v>3000</v>
      </c>
      <c r="H16" s="204">
        <v>116754</v>
      </c>
      <c r="I16" s="204">
        <v>121696</v>
      </c>
      <c r="J16" s="204">
        <v>86</v>
      </c>
      <c r="K16" s="180" t="s">
        <v>323</v>
      </c>
    </row>
    <row r="17" spans="1:11" ht="25.5" customHeight="1">
      <c r="A17" s="81" t="s">
        <v>251</v>
      </c>
      <c r="B17" s="204">
        <v>72436</v>
      </c>
      <c r="C17" s="204">
        <v>78283</v>
      </c>
      <c r="D17" s="204">
        <v>8053</v>
      </c>
      <c r="E17" s="204">
        <v>4085</v>
      </c>
      <c r="F17" s="204">
        <v>27427</v>
      </c>
      <c r="G17" s="204">
        <v>24981</v>
      </c>
      <c r="H17" s="204">
        <v>64596</v>
      </c>
      <c r="I17" s="204">
        <v>69012</v>
      </c>
      <c r="J17" s="204">
        <v>164</v>
      </c>
      <c r="K17" s="180" t="s">
        <v>323</v>
      </c>
    </row>
    <row r="18" spans="1:11" ht="25.5" customHeight="1">
      <c r="A18" s="81" t="s">
        <v>252</v>
      </c>
      <c r="B18" s="204">
        <v>740635</v>
      </c>
      <c r="C18" s="204">
        <v>756761</v>
      </c>
      <c r="D18" s="204">
        <v>10326</v>
      </c>
      <c r="E18" s="204">
        <v>12210</v>
      </c>
      <c r="F18" s="204">
        <v>22592</v>
      </c>
      <c r="G18" s="204">
        <v>17946</v>
      </c>
      <c r="H18" s="204">
        <v>723956</v>
      </c>
      <c r="I18" s="204">
        <v>740379</v>
      </c>
      <c r="J18" s="204">
        <v>461</v>
      </c>
      <c r="K18" s="180" t="s">
        <v>323</v>
      </c>
    </row>
    <row r="19" spans="1:11" ht="25.5" customHeight="1">
      <c r="A19" s="242" t="s">
        <v>243</v>
      </c>
      <c r="B19" s="243">
        <f>SUM(B20:B23)</f>
        <v>68891</v>
      </c>
      <c r="C19" s="243">
        <f aca="true" t="shared" si="2" ref="C19:I19">SUM(C20:C23)</f>
        <v>74734</v>
      </c>
      <c r="D19" s="243">
        <f t="shared" si="2"/>
        <v>17940</v>
      </c>
      <c r="E19" s="243">
        <f t="shared" si="2"/>
        <v>15718</v>
      </c>
      <c r="F19" s="243">
        <f t="shared" si="2"/>
        <v>5025</v>
      </c>
      <c r="G19" s="243">
        <f t="shared" si="2"/>
        <v>4834</v>
      </c>
      <c r="H19" s="243">
        <f t="shared" si="2"/>
        <v>78621</v>
      </c>
      <c r="I19" s="243">
        <f t="shared" si="2"/>
        <v>82778</v>
      </c>
      <c r="J19" s="243">
        <v>102</v>
      </c>
      <c r="K19" s="244" t="s">
        <v>323</v>
      </c>
    </row>
    <row r="20" spans="1:11" ht="25.5" customHeight="1">
      <c r="A20" s="81" t="s">
        <v>253</v>
      </c>
      <c r="B20" s="204">
        <v>43575</v>
      </c>
      <c r="C20" s="204">
        <v>47912</v>
      </c>
      <c r="D20" s="204">
        <v>6141</v>
      </c>
      <c r="E20" s="204">
        <v>3280</v>
      </c>
      <c r="F20" s="204">
        <v>942</v>
      </c>
      <c r="G20" s="204">
        <v>600</v>
      </c>
      <c r="H20" s="204">
        <v>47936</v>
      </c>
      <c r="I20" s="204">
        <v>50635</v>
      </c>
      <c r="J20" s="204">
        <v>340</v>
      </c>
      <c r="K20" s="180" t="s">
        <v>323</v>
      </c>
    </row>
    <row r="21" spans="1:11" ht="25.5" customHeight="1">
      <c r="A21" s="81" t="s">
        <v>254</v>
      </c>
      <c r="B21" s="204">
        <v>4103</v>
      </c>
      <c r="C21" s="204">
        <v>4486</v>
      </c>
      <c r="D21" s="204">
        <v>2871</v>
      </c>
      <c r="E21" s="204">
        <v>2927</v>
      </c>
      <c r="F21" s="204">
        <v>299</v>
      </c>
      <c r="G21" s="204">
        <v>476</v>
      </c>
      <c r="H21" s="204">
        <v>6357</v>
      </c>
      <c r="I21" s="204">
        <v>6747</v>
      </c>
      <c r="J21" s="204">
        <v>31</v>
      </c>
      <c r="K21" s="180" t="s">
        <v>323</v>
      </c>
    </row>
    <row r="22" spans="1:11" ht="25.5" customHeight="1">
      <c r="A22" s="81" t="s">
        <v>255</v>
      </c>
      <c r="B22" s="204">
        <v>11501</v>
      </c>
      <c r="C22" s="204">
        <v>11870</v>
      </c>
      <c r="D22" s="204">
        <v>1197</v>
      </c>
      <c r="E22" s="204">
        <v>1355</v>
      </c>
      <c r="F22" s="204">
        <v>2011</v>
      </c>
      <c r="G22" s="204">
        <v>1930</v>
      </c>
      <c r="H22" s="204">
        <v>11777</v>
      </c>
      <c r="I22" s="204">
        <v>12215</v>
      </c>
      <c r="J22" s="204">
        <v>117</v>
      </c>
      <c r="K22" s="180" t="s">
        <v>323</v>
      </c>
    </row>
    <row r="23" spans="1:11" ht="25.5" customHeight="1">
      <c r="A23" s="81" t="s">
        <v>256</v>
      </c>
      <c r="B23" s="204">
        <v>9712</v>
      </c>
      <c r="C23" s="204">
        <v>10466</v>
      </c>
      <c r="D23" s="204">
        <v>7731</v>
      </c>
      <c r="E23" s="204">
        <v>8156</v>
      </c>
      <c r="F23" s="204">
        <v>1773</v>
      </c>
      <c r="G23" s="204">
        <v>1828</v>
      </c>
      <c r="H23" s="204">
        <v>12551</v>
      </c>
      <c r="I23" s="204">
        <v>13181</v>
      </c>
      <c r="J23" s="204">
        <v>39</v>
      </c>
      <c r="K23" s="180" t="s">
        <v>323</v>
      </c>
    </row>
    <row r="24" spans="1:11" ht="25.5" customHeight="1">
      <c r="A24" s="242" t="s">
        <v>245</v>
      </c>
      <c r="B24" s="243">
        <f aca="true" t="shared" si="3" ref="B24:I24">SUM(B25:B31)</f>
        <v>218083</v>
      </c>
      <c r="C24" s="243">
        <f t="shared" si="3"/>
        <v>218146</v>
      </c>
      <c r="D24" s="243">
        <f t="shared" si="3"/>
        <v>36089</v>
      </c>
      <c r="E24" s="243">
        <f t="shared" si="3"/>
        <v>33366</v>
      </c>
      <c r="F24" s="243">
        <f t="shared" si="3"/>
        <v>17360</v>
      </c>
      <c r="G24" s="243">
        <f t="shared" si="3"/>
        <v>15724</v>
      </c>
      <c r="H24" s="243">
        <f t="shared" si="3"/>
        <v>230184</v>
      </c>
      <c r="I24" s="243">
        <f t="shared" si="3"/>
        <v>231804</v>
      </c>
      <c r="J24" s="243">
        <v>284</v>
      </c>
      <c r="K24" s="244" t="s">
        <v>323</v>
      </c>
    </row>
    <row r="25" spans="1:11" ht="25.5" customHeight="1">
      <c r="A25" s="81" t="s">
        <v>257</v>
      </c>
      <c r="B25" s="204">
        <v>98596</v>
      </c>
      <c r="C25" s="204">
        <v>100468</v>
      </c>
      <c r="D25" s="204">
        <v>29584</v>
      </c>
      <c r="E25" s="204">
        <v>28639</v>
      </c>
      <c r="F25" s="204">
        <v>6709</v>
      </c>
      <c r="G25" s="204">
        <v>5950</v>
      </c>
      <c r="H25" s="204">
        <v>116447</v>
      </c>
      <c r="I25" s="204">
        <v>118007</v>
      </c>
      <c r="J25" s="204">
        <v>384</v>
      </c>
      <c r="K25" s="180" t="s">
        <v>323</v>
      </c>
    </row>
    <row r="26" spans="1:11" ht="25.5" customHeight="1">
      <c r="A26" s="81" t="s">
        <v>258</v>
      </c>
      <c r="B26" s="204">
        <v>38224</v>
      </c>
      <c r="C26" s="204">
        <v>38141</v>
      </c>
      <c r="D26" s="204">
        <v>961</v>
      </c>
      <c r="E26" s="204">
        <v>1180</v>
      </c>
      <c r="F26" s="204">
        <v>3075</v>
      </c>
      <c r="G26" s="204">
        <v>2170</v>
      </c>
      <c r="H26" s="204">
        <v>35635</v>
      </c>
      <c r="I26" s="204">
        <v>36372</v>
      </c>
      <c r="J26" s="204">
        <v>269</v>
      </c>
      <c r="K26" s="180" t="s">
        <v>323</v>
      </c>
    </row>
    <row r="27" spans="1:11" ht="25.5" customHeight="1">
      <c r="A27" s="81" t="s">
        <v>259</v>
      </c>
      <c r="B27" s="204">
        <v>8269</v>
      </c>
      <c r="C27" s="204">
        <v>7618</v>
      </c>
      <c r="D27" s="204">
        <v>4565</v>
      </c>
      <c r="E27" s="204">
        <v>2236</v>
      </c>
      <c r="F27" s="204">
        <v>1425</v>
      </c>
      <c r="G27" s="204">
        <v>975</v>
      </c>
      <c r="H27" s="204">
        <v>9074</v>
      </c>
      <c r="I27" s="204">
        <v>9483</v>
      </c>
      <c r="J27" s="204">
        <v>243</v>
      </c>
      <c r="K27" s="180" t="s">
        <v>323</v>
      </c>
    </row>
    <row r="28" spans="1:11" ht="25.5" customHeight="1">
      <c r="A28" s="139" t="s">
        <v>292</v>
      </c>
      <c r="B28" s="261">
        <v>55710</v>
      </c>
      <c r="C28" s="262">
        <v>53955</v>
      </c>
      <c r="D28" s="262">
        <v>628</v>
      </c>
      <c r="E28" s="262">
        <v>655</v>
      </c>
      <c r="F28" s="262">
        <v>4126</v>
      </c>
      <c r="G28" s="262">
        <v>4343</v>
      </c>
      <c r="H28" s="262">
        <v>53122</v>
      </c>
      <c r="I28" s="262">
        <v>51364</v>
      </c>
      <c r="J28" s="262">
        <v>225</v>
      </c>
      <c r="K28" s="263" t="s">
        <v>356</v>
      </c>
    </row>
    <row r="29" spans="1:11" ht="25.5" customHeight="1">
      <c r="A29" s="140" t="s">
        <v>293</v>
      </c>
      <c r="B29" s="261"/>
      <c r="C29" s="262"/>
      <c r="D29" s="262"/>
      <c r="E29" s="262"/>
      <c r="F29" s="262"/>
      <c r="G29" s="262"/>
      <c r="H29" s="262"/>
      <c r="I29" s="262"/>
      <c r="J29" s="262"/>
      <c r="K29" s="263"/>
    </row>
    <row r="30" spans="1:11" ht="25.5" customHeight="1">
      <c r="A30" s="139" t="s">
        <v>294</v>
      </c>
      <c r="B30" s="261">
        <v>17284</v>
      </c>
      <c r="C30" s="262">
        <v>17964</v>
      </c>
      <c r="D30" s="262">
        <v>351</v>
      </c>
      <c r="E30" s="262">
        <v>656</v>
      </c>
      <c r="F30" s="262">
        <v>2025</v>
      </c>
      <c r="G30" s="262">
        <v>2286</v>
      </c>
      <c r="H30" s="262">
        <v>15906</v>
      </c>
      <c r="I30" s="262">
        <v>16578</v>
      </c>
      <c r="J30" s="262">
        <v>155</v>
      </c>
      <c r="K30" s="263" t="s">
        <v>356</v>
      </c>
    </row>
    <row r="31" spans="1:11" ht="25.5" customHeight="1" thickBot="1">
      <c r="A31" s="140" t="s">
        <v>293</v>
      </c>
      <c r="B31" s="261"/>
      <c r="C31" s="262"/>
      <c r="D31" s="262"/>
      <c r="E31" s="262"/>
      <c r="F31" s="262"/>
      <c r="G31" s="262"/>
      <c r="H31" s="262"/>
      <c r="I31" s="262"/>
      <c r="J31" s="262"/>
      <c r="K31" s="263"/>
    </row>
    <row r="32" spans="1:11" ht="25.5" customHeight="1" thickBot="1">
      <c r="A32" s="248" t="s">
        <v>247</v>
      </c>
      <c r="B32" s="249">
        <f aca="true" t="shared" si="4" ref="B32:G32">SUM(B9,B12:B14,B19,B24)</f>
        <v>1603769</v>
      </c>
      <c r="C32" s="249">
        <f t="shared" si="4"/>
        <v>1646703</v>
      </c>
      <c r="D32" s="249">
        <f t="shared" si="4"/>
        <v>119912</v>
      </c>
      <c r="E32" s="249">
        <f t="shared" si="4"/>
        <v>112212</v>
      </c>
      <c r="F32" s="249">
        <f t="shared" si="4"/>
        <v>124026</v>
      </c>
      <c r="G32" s="249">
        <f t="shared" si="4"/>
        <v>118095</v>
      </c>
      <c r="H32" s="249">
        <f>SUM(H9,H12:H14,H19,H24)</f>
        <v>1596484</v>
      </c>
      <c r="I32" s="249">
        <f>SUM(I9,I12:I14,I19,I24)</f>
        <v>1637220</v>
      </c>
      <c r="J32" s="249">
        <v>267</v>
      </c>
      <c r="K32" s="250" t="s">
        <v>323</v>
      </c>
    </row>
    <row r="33" spans="1:11" ht="25.5" customHeight="1" thickTop="1">
      <c r="A33" s="1" t="s">
        <v>295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30">
    <mergeCell ref="J30:J31"/>
    <mergeCell ref="K30:K31"/>
    <mergeCell ref="J28:J29"/>
    <mergeCell ref="K28:K29"/>
    <mergeCell ref="B30:B31"/>
    <mergeCell ref="C30:C31"/>
    <mergeCell ref="D30:D31"/>
    <mergeCell ref="E30:E31"/>
    <mergeCell ref="F30:F31"/>
    <mergeCell ref="G30:G31"/>
    <mergeCell ref="H30:H31"/>
    <mergeCell ref="I30:I31"/>
    <mergeCell ref="J7:J8"/>
    <mergeCell ref="K7:K8"/>
    <mergeCell ref="B28:B29"/>
    <mergeCell ref="C28:C29"/>
    <mergeCell ref="D28:D29"/>
    <mergeCell ref="E28:E29"/>
    <mergeCell ref="F28:F29"/>
    <mergeCell ref="G28:G29"/>
    <mergeCell ref="H28:H29"/>
    <mergeCell ref="I28:I29"/>
    <mergeCell ref="F7:F8"/>
    <mergeCell ref="G7:G8"/>
    <mergeCell ref="H7:H8"/>
    <mergeCell ref="I7:I8"/>
    <mergeCell ref="B7:B8"/>
    <mergeCell ref="C7:C8"/>
    <mergeCell ref="D7:D8"/>
    <mergeCell ref="E7:E8"/>
  </mergeCells>
  <printOptions/>
  <pageMargins left="0.4" right="0.37" top="0.8" bottom="0.6" header="0.5" footer="0.5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K46"/>
  <sheetViews>
    <sheetView showZeros="0" workbookViewId="0" topLeftCell="A1">
      <pane xSplit="1" ySplit="6" topLeftCell="B3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3" sqref="L13"/>
    </sheetView>
  </sheetViews>
  <sheetFormatPr defaultColWidth="8.88671875" defaultRowHeight="13.5"/>
  <cols>
    <col min="1" max="1" width="15.99609375" style="0" customWidth="1"/>
    <col min="2" max="3" width="7.88671875" style="0" customWidth="1"/>
    <col min="4" max="7" width="7.5546875" style="0" customWidth="1"/>
    <col min="8" max="8" width="7.88671875" style="0" customWidth="1"/>
    <col min="9" max="9" width="8.5546875" style="0" customWidth="1"/>
    <col min="10" max="11" width="6.88671875" style="0" customWidth="1"/>
  </cols>
  <sheetData>
    <row r="1" spans="1:11" ht="22.5" customHeight="1">
      <c r="A1" s="2" t="s">
        <v>48</v>
      </c>
      <c r="B1" s="5"/>
      <c r="C1" s="5"/>
      <c r="D1" s="5"/>
      <c r="E1" s="5"/>
      <c r="F1" s="5"/>
      <c r="G1" s="5"/>
      <c r="H1" s="126"/>
      <c r="I1" s="5"/>
      <c r="J1" s="5"/>
      <c r="K1" s="5"/>
    </row>
    <row r="2" spans="1:11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 customHeight="1" thickBot="1">
      <c r="A3" s="1"/>
      <c r="B3" s="1"/>
      <c r="C3" s="1"/>
      <c r="D3" s="1"/>
      <c r="E3" s="1"/>
      <c r="F3" s="1"/>
      <c r="G3" s="1"/>
      <c r="H3" s="1"/>
      <c r="I3" s="1"/>
      <c r="J3" s="1" t="s">
        <v>263</v>
      </c>
      <c r="K3" s="1"/>
    </row>
    <row r="4" spans="1:11" ht="18.75" customHeight="1" thickTop="1">
      <c r="A4" s="98" t="s">
        <v>49</v>
      </c>
      <c r="B4" s="99" t="s">
        <v>2</v>
      </c>
      <c r="C4" s="47"/>
      <c r="D4" s="99" t="s">
        <v>4</v>
      </c>
      <c r="E4" s="47"/>
      <c r="F4" s="99" t="s">
        <v>3</v>
      </c>
      <c r="G4" s="47"/>
      <c r="H4" s="99" t="s">
        <v>50</v>
      </c>
      <c r="I4" s="47"/>
      <c r="J4" s="127" t="s">
        <v>261</v>
      </c>
      <c r="K4" s="128"/>
    </row>
    <row r="5" spans="1:11" ht="18.75" customHeight="1">
      <c r="A5" s="123" t="s">
        <v>51</v>
      </c>
      <c r="B5" s="264">
        <v>99</v>
      </c>
      <c r="C5" s="266">
        <v>2000</v>
      </c>
      <c r="D5" s="264">
        <v>99</v>
      </c>
      <c r="E5" s="266">
        <v>2000</v>
      </c>
      <c r="F5" s="264">
        <v>99</v>
      </c>
      <c r="G5" s="266">
        <v>2000</v>
      </c>
      <c r="H5" s="256">
        <v>99</v>
      </c>
      <c r="I5" s="266">
        <v>2000</v>
      </c>
      <c r="J5" s="256">
        <v>99</v>
      </c>
      <c r="K5" s="259">
        <v>2000</v>
      </c>
    </row>
    <row r="6" spans="1:11" ht="18.75" customHeight="1" thickBot="1">
      <c r="A6" s="129" t="s">
        <v>52</v>
      </c>
      <c r="B6" s="265"/>
      <c r="C6" s="267"/>
      <c r="D6" s="265"/>
      <c r="E6" s="267"/>
      <c r="F6" s="265"/>
      <c r="G6" s="267"/>
      <c r="H6" s="268"/>
      <c r="I6" s="267"/>
      <c r="J6" s="268"/>
      <c r="K6" s="269"/>
    </row>
    <row r="7" spans="1:11" ht="18.75" customHeight="1">
      <c r="A7" s="81" t="s">
        <v>53</v>
      </c>
      <c r="B7" s="178">
        <v>3817</v>
      </c>
      <c r="C7" s="203">
        <v>3799</v>
      </c>
      <c r="D7" s="178">
        <v>1262</v>
      </c>
      <c r="E7" s="203">
        <v>1122</v>
      </c>
      <c r="F7" s="178">
        <v>95</v>
      </c>
      <c r="G7" s="203">
        <v>126</v>
      </c>
      <c r="H7" s="179">
        <v>4674</v>
      </c>
      <c r="I7" s="204">
        <v>4495</v>
      </c>
      <c r="J7" s="179">
        <v>577</v>
      </c>
      <c r="K7" s="180" t="s">
        <v>296</v>
      </c>
    </row>
    <row r="8" spans="1:11" ht="18.75" customHeight="1">
      <c r="A8" s="130" t="s">
        <v>32</v>
      </c>
      <c r="B8" s="110">
        <v>8391</v>
      </c>
      <c r="C8" s="205">
        <v>8194</v>
      </c>
      <c r="D8" s="110">
        <v>746</v>
      </c>
      <c r="E8" s="205">
        <v>804</v>
      </c>
      <c r="F8" s="110">
        <v>3168</v>
      </c>
      <c r="G8" s="205">
        <v>2873</v>
      </c>
      <c r="H8" s="111">
        <v>5969</v>
      </c>
      <c r="I8" s="206">
        <v>6125</v>
      </c>
      <c r="J8" s="111">
        <v>583</v>
      </c>
      <c r="K8" s="112" t="s">
        <v>296</v>
      </c>
    </row>
    <row r="9" spans="1:11" ht="18.75" customHeight="1">
      <c r="A9" s="130" t="s">
        <v>54</v>
      </c>
      <c r="B9" s="110">
        <v>4639</v>
      </c>
      <c r="C9" s="205">
        <v>4200</v>
      </c>
      <c r="D9" s="110">
        <v>659</v>
      </c>
      <c r="E9" s="205">
        <v>745</v>
      </c>
      <c r="F9" s="110">
        <v>1559</v>
      </c>
      <c r="G9" s="205">
        <v>1494</v>
      </c>
      <c r="H9" s="111">
        <v>3729</v>
      </c>
      <c r="I9" s="206">
        <v>3610</v>
      </c>
      <c r="J9" s="111">
        <v>363</v>
      </c>
      <c r="K9" s="112" t="s">
        <v>296</v>
      </c>
    </row>
    <row r="10" spans="1:11" ht="18.75" customHeight="1">
      <c r="A10" s="130" t="s">
        <v>55</v>
      </c>
      <c r="B10" s="110">
        <v>1926</v>
      </c>
      <c r="C10" s="205">
        <v>2009</v>
      </c>
      <c r="D10" s="110">
        <v>197</v>
      </c>
      <c r="E10" s="205">
        <v>220</v>
      </c>
      <c r="F10" s="110">
        <v>632</v>
      </c>
      <c r="G10" s="205">
        <v>666</v>
      </c>
      <c r="H10" s="111">
        <v>1465</v>
      </c>
      <c r="I10" s="206">
        <v>1562</v>
      </c>
      <c r="J10" s="111">
        <v>279</v>
      </c>
      <c r="K10" s="112" t="s">
        <v>296</v>
      </c>
    </row>
    <row r="11" spans="1:11" ht="18.75" customHeight="1">
      <c r="A11" s="130" t="s">
        <v>56</v>
      </c>
      <c r="B11" s="110">
        <v>645</v>
      </c>
      <c r="C11" s="205">
        <v>700</v>
      </c>
      <c r="D11" s="110">
        <v>23</v>
      </c>
      <c r="E11" s="205">
        <v>36</v>
      </c>
      <c r="F11" s="110">
        <v>477</v>
      </c>
      <c r="G11" s="205">
        <v>468</v>
      </c>
      <c r="H11" s="111">
        <v>190</v>
      </c>
      <c r="I11" s="206">
        <v>246</v>
      </c>
      <c r="J11" s="111">
        <v>131</v>
      </c>
      <c r="K11" s="112" t="s">
        <v>296</v>
      </c>
    </row>
    <row r="12" spans="1:11" ht="18.75" customHeight="1">
      <c r="A12" s="130" t="s">
        <v>57</v>
      </c>
      <c r="B12" s="110">
        <v>1310</v>
      </c>
      <c r="C12" s="205">
        <v>1423</v>
      </c>
      <c r="D12" s="110">
        <v>450</v>
      </c>
      <c r="E12" s="205">
        <v>488</v>
      </c>
      <c r="F12" s="110">
        <v>15</v>
      </c>
      <c r="G12" s="205">
        <v>4</v>
      </c>
      <c r="H12" s="111">
        <v>1572</v>
      </c>
      <c r="I12" s="206">
        <v>1704</v>
      </c>
      <c r="J12" s="111">
        <v>305</v>
      </c>
      <c r="K12" s="112" t="s">
        <v>296</v>
      </c>
    </row>
    <row r="13" spans="1:11" ht="18.75" customHeight="1">
      <c r="A13" s="130" t="s">
        <v>58</v>
      </c>
      <c r="B13" s="110">
        <v>20291</v>
      </c>
      <c r="C13" s="205">
        <v>20191</v>
      </c>
      <c r="D13" s="110">
        <v>1941</v>
      </c>
      <c r="E13" s="205">
        <v>2241</v>
      </c>
      <c r="F13" s="110">
        <v>1868</v>
      </c>
      <c r="G13" s="205">
        <v>1488</v>
      </c>
      <c r="H13" s="111">
        <v>20211</v>
      </c>
      <c r="I13" s="206">
        <v>20633</v>
      </c>
      <c r="J13" s="111">
        <v>345</v>
      </c>
      <c r="K13" s="112" t="s">
        <v>296</v>
      </c>
    </row>
    <row r="14" spans="1:11" ht="18.75" customHeight="1">
      <c r="A14" s="130" t="s">
        <v>31</v>
      </c>
      <c r="B14" s="110">
        <v>36219</v>
      </c>
      <c r="C14" s="205">
        <v>35207</v>
      </c>
      <c r="D14" s="110">
        <v>4322</v>
      </c>
      <c r="E14" s="205">
        <v>3740</v>
      </c>
      <c r="F14" s="110">
        <v>2929</v>
      </c>
      <c r="G14" s="205">
        <v>3693</v>
      </c>
      <c r="H14" s="111">
        <v>38261</v>
      </c>
      <c r="I14" s="206">
        <v>35782</v>
      </c>
      <c r="J14" s="111">
        <v>466</v>
      </c>
      <c r="K14" s="112" t="s">
        <v>296</v>
      </c>
    </row>
    <row r="15" spans="1:11" ht="18.75" customHeight="1">
      <c r="A15" s="130" t="s">
        <v>13</v>
      </c>
      <c r="B15" s="110">
        <v>14365</v>
      </c>
      <c r="C15" s="205">
        <v>15463</v>
      </c>
      <c r="D15" s="110" t="s">
        <v>297</v>
      </c>
      <c r="E15" s="205" t="s">
        <v>297</v>
      </c>
      <c r="F15" s="110">
        <v>5705</v>
      </c>
      <c r="G15" s="205">
        <v>6308</v>
      </c>
      <c r="H15" s="111">
        <v>8704</v>
      </c>
      <c r="I15" s="206">
        <v>9073</v>
      </c>
      <c r="J15" s="111">
        <v>827</v>
      </c>
      <c r="K15" s="112" t="s">
        <v>296</v>
      </c>
    </row>
    <row r="16" spans="1:11" ht="18.75" customHeight="1">
      <c r="A16" s="130" t="s">
        <v>59</v>
      </c>
      <c r="B16" s="110">
        <v>2978</v>
      </c>
      <c r="C16" s="205">
        <v>3200</v>
      </c>
      <c r="D16" s="110">
        <v>623</v>
      </c>
      <c r="E16" s="205">
        <v>801</v>
      </c>
      <c r="F16" s="110">
        <v>445</v>
      </c>
      <c r="G16" s="205">
        <v>607</v>
      </c>
      <c r="H16" s="111">
        <v>3175</v>
      </c>
      <c r="I16" s="206">
        <v>3562</v>
      </c>
      <c r="J16" s="111">
        <v>313</v>
      </c>
      <c r="K16" s="112" t="s">
        <v>296</v>
      </c>
    </row>
    <row r="17" spans="1:11" ht="18.75" customHeight="1">
      <c r="A17" s="130" t="s">
        <v>60</v>
      </c>
      <c r="B17" s="110">
        <v>128</v>
      </c>
      <c r="C17" s="205">
        <v>120</v>
      </c>
      <c r="D17" s="110" t="s">
        <v>262</v>
      </c>
      <c r="E17" s="205">
        <v>30</v>
      </c>
      <c r="F17" s="110" t="s">
        <v>262</v>
      </c>
      <c r="G17" s="205" t="s">
        <v>262</v>
      </c>
      <c r="H17" s="111">
        <v>131</v>
      </c>
      <c r="I17" s="206">
        <v>155</v>
      </c>
      <c r="J17" s="111">
        <v>468</v>
      </c>
      <c r="K17" s="112" t="s">
        <v>296</v>
      </c>
    </row>
    <row r="18" spans="1:11" ht="18.75" customHeight="1">
      <c r="A18" s="130" t="s">
        <v>62</v>
      </c>
      <c r="B18" s="110">
        <v>2466</v>
      </c>
      <c r="C18" s="205">
        <v>2620</v>
      </c>
      <c r="D18" s="110">
        <v>815</v>
      </c>
      <c r="E18" s="205">
        <v>735</v>
      </c>
      <c r="F18" s="110">
        <v>196</v>
      </c>
      <c r="G18" s="205">
        <v>192</v>
      </c>
      <c r="H18" s="111">
        <v>2945</v>
      </c>
      <c r="I18" s="206">
        <v>3155</v>
      </c>
      <c r="J18" s="111">
        <v>786</v>
      </c>
      <c r="K18" s="112" t="s">
        <v>296</v>
      </c>
    </row>
    <row r="19" spans="1:11" ht="18.75" customHeight="1">
      <c r="A19" s="130" t="s">
        <v>29</v>
      </c>
      <c r="B19" s="110">
        <v>37391</v>
      </c>
      <c r="C19" s="205">
        <v>39020</v>
      </c>
      <c r="D19" s="110">
        <v>1677</v>
      </c>
      <c r="E19" s="205">
        <v>2340</v>
      </c>
      <c r="F19" s="110">
        <v>2572</v>
      </c>
      <c r="G19" s="205">
        <v>2562</v>
      </c>
      <c r="H19" s="111">
        <v>36147</v>
      </c>
      <c r="I19" s="206">
        <v>38338</v>
      </c>
      <c r="J19" s="111">
        <v>625</v>
      </c>
      <c r="K19" s="112" t="s">
        <v>296</v>
      </c>
    </row>
    <row r="20" spans="1:11" ht="18.75" customHeight="1">
      <c r="A20" s="130" t="s">
        <v>34</v>
      </c>
      <c r="B20" s="110">
        <v>1265</v>
      </c>
      <c r="C20" s="205">
        <v>1227</v>
      </c>
      <c r="D20" s="110">
        <v>23</v>
      </c>
      <c r="E20" s="205">
        <v>32</v>
      </c>
      <c r="F20" s="110">
        <v>785</v>
      </c>
      <c r="G20" s="205">
        <v>725</v>
      </c>
      <c r="H20" s="111">
        <v>503</v>
      </c>
      <c r="I20" s="206">
        <v>534</v>
      </c>
      <c r="J20" s="111">
        <v>1242</v>
      </c>
      <c r="K20" s="112" t="s">
        <v>296</v>
      </c>
    </row>
    <row r="21" spans="1:11" ht="18.75" customHeight="1">
      <c r="A21" s="130" t="s">
        <v>63</v>
      </c>
      <c r="B21" s="110">
        <v>1827</v>
      </c>
      <c r="C21" s="205">
        <v>1850</v>
      </c>
      <c r="D21" s="110">
        <v>163</v>
      </c>
      <c r="E21" s="205">
        <v>160</v>
      </c>
      <c r="F21" s="110">
        <v>686</v>
      </c>
      <c r="G21" s="205">
        <v>778</v>
      </c>
      <c r="H21" s="111">
        <v>1298</v>
      </c>
      <c r="I21" s="206">
        <v>1272</v>
      </c>
      <c r="J21" s="111">
        <v>292</v>
      </c>
      <c r="K21" s="112" t="s">
        <v>296</v>
      </c>
    </row>
    <row r="22" spans="1:11" ht="18.75" customHeight="1">
      <c r="A22" s="130" t="s">
        <v>26</v>
      </c>
      <c r="B22" s="110">
        <v>3480</v>
      </c>
      <c r="C22" s="205">
        <v>3450</v>
      </c>
      <c r="D22" s="110">
        <v>3650</v>
      </c>
      <c r="E22" s="205">
        <v>3860</v>
      </c>
      <c r="F22" s="110">
        <v>235</v>
      </c>
      <c r="G22" s="205">
        <v>205</v>
      </c>
      <c r="H22" s="111">
        <v>6040</v>
      </c>
      <c r="I22" s="206">
        <v>6250</v>
      </c>
      <c r="J22" s="111">
        <v>388</v>
      </c>
      <c r="K22" s="112" t="s">
        <v>296</v>
      </c>
    </row>
    <row r="23" spans="1:11" ht="18.75" customHeight="1">
      <c r="A23" s="130" t="s">
        <v>43</v>
      </c>
      <c r="B23" s="110">
        <v>15458</v>
      </c>
      <c r="C23" s="205">
        <v>15600</v>
      </c>
      <c r="D23" s="110">
        <v>600</v>
      </c>
      <c r="E23" s="205">
        <v>877</v>
      </c>
      <c r="F23" s="110">
        <v>1623</v>
      </c>
      <c r="G23" s="205">
        <v>976</v>
      </c>
      <c r="H23" s="111">
        <v>14130</v>
      </c>
      <c r="I23" s="206">
        <v>14360</v>
      </c>
      <c r="J23" s="111">
        <v>363</v>
      </c>
      <c r="K23" s="112" t="s">
        <v>296</v>
      </c>
    </row>
    <row r="24" spans="1:11" ht="18.75" customHeight="1">
      <c r="A24" s="130" t="s">
        <v>64</v>
      </c>
      <c r="B24" s="110">
        <v>10147</v>
      </c>
      <c r="C24" s="205">
        <v>10343</v>
      </c>
      <c r="D24" s="110">
        <v>1188</v>
      </c>
      <c r="E24" s="205">
        <v>1655</v>
      </c>
      <c r="F24" s="110">
        <v>47</v>
      </c>
      <c r="G24" s="205">
        <v>43</v>
      </c>
      <c r="H24" s="111">
        <v>10148</v>
      </c>
      <c r="I24" s="206">
        <v>10482</v>
      </c>
      <c r="J24" s="111">
        <v>1024</v>
      </c>
      <c r="K24" s="112" t="s">
        <v>296</v>
      </c>
    </row>
    <row r="25" spans="1:11" ht="18.75" customHeight="1">
      <c r="A25" s="130" t="s">
        <v>65</v>
      </c>
      <c r="B25" s="110">
        <v>3098</v>
      </c>
      <c r="C25" s="205">
        <v>2860</v>
      </c>
      <c r="D25" s="110">
        <v>97</v>
      </c>
      <c r="E25" s="205">
        <v>85</v>
      </c>
      <c r="F25" s="110">
        <v>1456</v>
      </c>
      <c r="G25" s="205">
        <v>1411</v>
      </c>
      <c r="H25" s="111">
        <v>1574</v>
      </c>
      <c r="I25" s="206">
        <v>1620</v>
      </c>
      <c r="J25" s="111">
        <v>291</v>
      </c>
      <c r="K25" s="112" t="s">
        <v>296</v>
      </c>
    </row>
    <row r="26" spans="1:11" ht="18.75" customHeight="1">
      <c r="A26" s="130" t="s">
        <v>16</v>
      </c>
      <c r="B26" s="110">
        <v>35830</v>
      </c>
      <c r="C26" s="205">
        <v>38154</v>
      </c>
      <c r="D26" s="110">
        <v>4342</v>
      </c>
      <c r="E26" s="205">
        <v>4919</v>
      </c>
      <c r="F26" s="110">
        <v>3110</v>
      </c>
      <c r="G26" s="205">
        <v>2150</v>
      </c>
      <c r="H26" s="111">
        <v>34627</v>
      </c>
      <c r="I26" s="206">
        <v>38439</v>
      </c>
      <c r="J26" s="111">
        <v>878</v>
      </c>
      <c r="K26" s="112" t="s">
        <v>296</v>
      </c>
    </row>
    <row r="27" spans="1:11" ht="18.75" customHeight="1">
      <c r="A27" s="130" t="s">
        <v>66</v>
      </c>
      <c r="B27" s="110">
        <v>2298</v>
      </c>
      <c r="C27" s="205">
        <v>2651</v>
      </c>
      <c r="D27" s="110">
        <v>220</v>
      </c>
      <c r="E27" s="205">
        <v>179</v>
      </c>
      <c r="F27" s="110">
        <v>865</v>
      </c>
      <c r="G27" s="205">
        <v>1232</v>
      </c>
      <c r="H27" s="111">
        <v>1581</v>
      </c>
      <c r="I27" s="206">
        <v>1534</v>
      </c>
      <c r="J27" s="111">
        <v>178</v>
      </c>
      <c r="K27" s="112" t="s">
        <v>296</v>
      </c>
    </row>
    <row r="28" spans="1:11" ht="18.75" customHeight="1">
      <c r="A28" s="130" t="s">
        <v>67</v>
      </c>
      <c r="B28" s="110">
        <v>3648</v>
      </c>
      <c r="C28" s="205">
        <v>3900</v>
      </c>
      <c r="D28" s="110">
        <v>288</v>
      </c>
      <c r="E28" s="205">
        <v>352</v>
      </c>
      <c r="F28" s="110">
        <v>145</v>
      </c>
      <c r="G28" s="205">
        <v>194</v>
      </c>
      <c r="H28" s="111">
        <v>3699</v>
      </c>
      <c r="I28" s="206">
        <v>3881</v>
      </c>
      <c r="J28" s="111">
        <v>517</v>
      </c>
      <c r="K28" s="112" t="s">
        <v>296</v>
      </c>
    </row>
    <row r="29" spans="1:11" ht="18.75" customHeight="1">
      <c r="A29" s="130" t="s">
        <v>28</v>
      </c>
      <c r="B29" s="110">
        <v>34817</v>
      </c>
      <c r="C29" s="205">
        <v>37000</v>
      </c>
      <c r="D29" s="110">
        <v>212</v>
      </c>
      <c r="E29" s="205">
        <v>130</v>
      </c>
      <c r="F29" s="110">
        <v>4546</v>
      </c>
      <c r="G29" s="205">
        <v>6400</v>
      </c>
      <c r="H29" s="111">
        <v>31530</v>
      </c>
      <c r="I29" s="206">
        <v>31515</v>
      </c>
      <c r="J29" s="111">
        <v>490</v>
      </c>
      <c r="K29" s="112" t="s">
        <v>296</v>
      </c>
    </row>
    <row r="30" spans="1:11" ht="18.75" customHeight="1">
      <c r="A30" s="130" t="s">
        <v>68</v>
      </c>
      <c r="B30" s="110">
        <v>13027</v>
      </c>
      <c r="C30" s="205">
        <v>12702</v>
      </c>
      <c r="D30" s="110">
        <v>1449</v>
      </c>
      <c r="E30" s="205">
        <v>1720</v>
      </c>
      <c r="F30" s="110">
        <v>1244</v>
      </c>
      <c r="G30" s="205">
        <v>821</v>
      </c>
      <c r="H30" s="111">
        <v>12885</v>
      </c>
      <c r="I30" s="206">
        <v>13360</v>
      </c>
      <c r="J30" s="111">
        <v>217</v>
      </c>
      <c r="K30" s="112" t="s">
        <v>296</v>
      </c>
    </row>
    <row r="31" spans="1:11" ht="18.75" customHeight="1">
      <c r="A31" s="131" t="s">
        <v>69</v>
      </c>
      <c r="B31" s="168">
        <f>SUM(B7:B30)</f>
        <v>259461</v>
      </c>
      <c r="C31" s="207">
        <f aca="true" t="shared" si="0" ref="C31:I31">SUM(C7:C30)</f>
        <v>265883</v>
      </c>
      <c r="D31" s="168">
        <f t="shared" si="0"/>
        <v>24947</v>
      </c>
      <c r="E31" s="207">
        <f t="shared" si="0"/>
        <v>27271</v>
      </c>
      <c r="F31" s="168">
        <f t="shared" si="0"/>
        <v>34403</v>
      </c>
      <c r="G31" s="207">
        <f t="shared" si="0"/>
        <v>35416</v>
      </c>
      <c r="H31" s="169">
        <f t="shared" si="0"/>
        <v>245188</v>
      </c>
      <c r="I31" s="208">
        <f t="shared" si="0"/>
        <v>251687</v>
      </c>
      <c r="J31" s="169">
        <v>474</v>
      </c>
      <c r="K31" s="170" t="s">
        <v>296</v>
      </c>
    </row>
    <row r="32" spans="1:11" ht="18.75" customHeight="1">
      <c r="A32" s="130" t="s">
        <v>70</v>
      </c>
      <c r="B32" s="110">
        <v>100</v>
      </c>
      <c r="C32" s="205">
        <v>110</v>
      </c>
      <c r="D32" s="110">
        <v>1000</v>
      </c>
      <c r="E32" s="205">
        <v>600</v>
      </c>
      <c r="F32" s="110">
        <v>50</v>
      </c>
      <c r="G32" s="205" t="s">
        <v>297</v>
      </c>
      <c r="H32" s="111">
        <v>1050</v>
      </c>
      <c r="I32" s="109">
        <v>1100</v>
      </c>
      <c r="J32" s="111">
        <v>338</v>
      </c>
      <c r="K32" s="112" t="s">
        <v>296</v>
      </c>
    </row>
    <row r="33" spans="1:11" ht="18.75" customHeight="1">
      <c r="A33" s="130" t="s">
        <v>71</v>
      </c>
      <c r="B33" s="110" t="s">
        <v>262</v>
      </c>
      <c r="C33" s="205" t="s">
        <v>262</v>
      </c>
      <c r="D33" s="110">
        <v>85</v>
      </c>
      <c r="E33" s="205">
        <v>90</v>
      </c>
      <c r="F33" s="110" t="s">
        <v>262</v>
      </c>
      <c r="G33" s="205" t="s">
        <v>262</v>
      </c>
      <c r="H33" s="111">
        <v>85</v>
      </c>
      <c r="I33" s="206">
        <v>90</v>
      </c>
      <c r="J33" s="111">
        <v>1214</v>
      </c>
      <c r="K33" s="112" t="s">
        <v>296</v>
      </c>
    </row>
    <row r="34" spans="1:11" ht="18.75" customHeight="1">
      <c r="A34" s="130" t="s">
        <v>72</v>
      </c>
      <c r="B34" s="110">
        <v>500</v>
      </c>
      <c r="C34" s="205">
        <v>500</v>
      </c>
      <c r="D34" s="110">
        <v>400</v>
      </c>
      <c r="E34" s="205">
        <v>700</v>
      </c>
      <c r="F34" s="110" t="s">
        <v>262</v>
      </c>
      <c r="G34" s="205" t="s">
        <v>262</v>
      </c>
      <c r="H34" s="111">
        <v>900</v>
      </c>
      <c r="I34" s="109">
        <v>950</v>
      </c>
      <c r="J34" s="111">
        <v>234</v>
      </c>
      <c r="K34" s="112" t="s">
        <v>296</v>
      </c>
    </row>
    <row r="35" spans="1:11" ht="18.75" customHeight="1">
      <c r="A35" s="130" t="s">
        <v>73</v>
      </c>
      <c r="B35" s="110">
        <v>2060</v>
      </c>
      <c r="C35" s="205">
        <v>2208</v>
      </c>
      <c r="D35" s="110">
        <v>10</v>
      </c>
      <c r="E35" s="205" t="s">
        <v>297</v>
      </c>
      <c r="F35" s="110">
        <v>200</v>
      </c>
      <c r="G35" s="205">
        <v>1050</v>
      </c>
      <c r="H35" s="111">
        <v>2000</v>
      </c>
      <c r="I35" s="109">
        <v>2300</v>
      </c>
      <c r="J35" s="111">
        <v>244</v>
      </c>
      <c r="K35" s="112" t="s">
        <v>296</v>
      </c>
    </row>
    <row r="36" spans="1:11" ht="18.75" customHeight="1">
      <c r="A36" s="130" t="s">
        <v>74</v>
      </c>
      <c r="B36" s="110">
        <v>2620</v>
      </c>
      <c r="C36" s="205">
        <v>2773</v>
      </c>
      <c r="D36" s="110">
        <v>36</v>
      </c>
      <c r="E36" s="205">
        <v>130</v>
      </c>
      <c r="F36" s="110">
        <v>790</v>
      </c>
      <c r="G36" s="205">
        <v>1000</v>
      </c>
      <c r="H36" s="111">
        <v>1916</v>
      </c>
      <c r="I36" s="109">
        <v>1820</v>
      </c>
      <c r="J36" s="111">
        <v>421</v>
      </c>
      <c r="K36" s="112" t="s">
        <v>296</v>
      </c>
    </row>
    <row r="37" spans="1:11" ht="18.75" customHeight="1">
      <c r="A37" s="130" t="s">
        <v>27</v>
      </c>
      <c r="B37" s="110">
        <v>1157</v>
      </c>
      <c r="C37" s="205">
        <v>1398</v>
      </c>
      <c r="D37" s="110">
        <v>155</v>
      </c>
      <c r="E37" s="205">
        <v>140</v>
      </c>
      <c r="F37" s="110">
        <v>450</v>
      </c>
      <c r="G37" s="205">
        <v>534</v>
      </c>
      <c r="H37" s="111">
        <v>999</v>
      </c>
      <c r="I37" s="109">
        <v>1000</v>
      </c>
      <c r="J37" s="111">
        <v>1281</v>
      </c>
      <c r="K37" s="112" t="s">
        <v>296</v>
      </c>
    </row>
    <row r="38" spans="1:11" ht="18.75" customHeight="1">
      <c r="A38" s="130" t="s">
        <v>75</v>
      </c>
      <c r="B38" s="110" t="s">
        <v>262</v>
      </c>
      <c r="C38" s="205" t="s">
        <v>262</v>
      </c>
      <c r="D38" s="110">
        <v>2</v>
      </c>
      <c r="E38" s="205" t="s">
        <v>297</v>
      </c>
      <c r="F38" s="110" t="s">
        <v>262</v>
      </c>
      <c r="G38" s="205" t="s">
        <v>262</v>
      </c>
      <c r="H38" s="111">
        <v>2</v>
      </c>
      <c r="I38" s="109">
        <v>2</v>
      </c>
      <c r="J38" s="111">
        <v>59</v>
      </c>
      <c r="K38" s="112" t="s">
        <v>296</v>
      </c>
    </row>
    <row r="39" spans="1:11" ht="18.75" customHeight="1">
      <c r="A39" s="130" t="s">
        <v>76</v>
      </c>
      <c r="B39" s="110" t="s">
        <v>262</v>
      </c>
      <c r="C39" s="205" t="s">
        <v>262</v>
      </c>
      <c r="D39" s="110">
        <v>224</v>
      </c>
      <c r="E39" s="205">
        <v>252</v>
      </c>
      <c r="F39" s="110" t="s">
        <v>262</v>
      </c>
      <c r="G39" s="205" t="s">
        <v>262</v>
      </c>
      <c r="H39" s="111">
        <v>224</v>
      </c>
      <c r="I39" s="109">
        <v>252</v>
      </c>
      <c r="J39" s="111">
        <v>601</v>
      </c>
      <c r="K39" s="112" t="s">
        <v>296</v>
      </c>
    </row>
    <row r="40" spans="1:11" ht="18.75" customHeight="1">
      <c r="A40" s="130" t="s">
        <v>77</v>
      </c>
      <c r="B40" s="110">
        <v>1575</v>
      </c>
      <c r="C40" s="205">
        <v>2117</v>
      </c>
      <c r="D40" s="110">
        <v>84</v>
      </c>
      <c r="E40" s="205" t="s">
        <v>297</v>
      </c>
      <c r="F40" s="110">
        <v>9</v>
      </c>
      <c r="G40" s="205" t="s">
        <v>297</v>
      </c>
      <c r="H40" s="111">
        <v>1650</v>
      </c>
      <c r="I40" s="109">
        <v>2000</v>
      </c>
      <c r="J40" s="111">
        <v>197</v>
      </c>
      <c r="K40" s="112" t="s">
        <v>296</v>
      </c>
    </row>
    <row r="41" spans="1:11" ht="18.75" customHeight="1">
      <c r="A41" s="130" t="s">
        <v>78</v>
      </c>
      <c r="B41" s="110">
        <v>5338</v>
      </c>
      <c r="C41" s="205">
        <v>5431</v>
      </c>
      <c r="D41" s="110">
        <v>10</v>
      </c>
      <c r="E41" s="205">
        <v>20</v>
      </c>
      <c r="F41" s="110">
        <v>2001</v>
      </c>
      <c r="G41" s="205">
        <v>1792</v>
      </c>
      <c r="H41" s="111">
        <v>3872</v>
      </c>
      <c r="I41" s="109">
        <v>4266</v>
      </c>
      <c r="J41" s="111">
        <v>172</v>
      </c>
      <c r="K41" s="112" t="s">
        <v>296</v>
      </c>
    </row>
    <row r="42" spans="1:11" ht="18.75" customHeight="1">
      <c r="A42" s="130" t="s">
        <v>79</v>
      </c>
      <c r="B42" s="110">
        <v>1224</v>
      </c>
      <c r="C42" s="205">
        <v>1300</v>
      </c>
      <c r="D42" s="110">
        <v>120</v>
      </c>
      <c r="E42" s="205">
        <v>160</v>
      </c>
      <c r="F42" s="110">
        <v>50</v>
      </c>
      <c r="G42" s="205">
        <v>175</v>
      </c>
      <c r="H42" s="111">
        <v>1294</v>
      </c>
      <c r="I42" s="109">
        <v>1300</v>
      </c>
      <c r="J42" s="111">
        <v>650</v>
      </c>
      <c r="K42" s="112" t="s">
        <v>296</v>
      </c>
    </row>
    <row r="43" spans="1:11" ht="18.75" customHeight="1">
      <c r="A43" s="130" t="s">
        <v>80</v>
      </c>
      <c r="B43" s="110">
        <v>520</v>
      </c>
      <c r="C43" s="205">
        <v>585</v>
      </c>
      <c r="D43" s="110" t="s">
        <v>262</v>
      </c>
      <c r="E43" s="205" t="s">
        <v>262</v>
      </c>
      <c r="F43" s="110" t="s">
        <v>262</v>
      </c>
      <c r="G43" s="205">
        <v>75</v>
      </c>
      <c r="H43" s="111">
        <v>520</v>
      </c>
      <c r="I43" s="109">
        <v>585</v>
      </c>
      <c r="J43" s="111">
        <v>240</v>
      </c>
      <c r="K43" s="112" t="s">
        <v>296</v>
      </c>
    </row>
    <row r="44" spans="1:11" ht="18.75" customHeight="1">
      <c r="A44" s="91" t="s">
        <v>81</v>
      </c>
      <c r="B44" s="200">
        <f>SUM(B32:B43)</f>
        <v>15094</v>
      </c>
      <c r="C44" s="209">
        <f aca="true" t="shared" si="1" ref="C44:I44">SUM(C32:C43)</f>
        <v>16422</v>
      </c>
      <c r="D44" s="200">
        <f t="shared" si="1"/>
        <v>2126</v>
      </c>
      <c r="E44" s="209">
        <f t="shared" si="1"/>
        <v>2092</v>
      </c>
      <c r="F44" s="200">
        <f t="shared" si="1"/>
        <v>3550</v>
      </c>
      <c r="G44" s="209">
        <f t="shared" si="1"/>
        <v>4626</v>
      </c>
      <c r="H44" s="174">
        <f t="shared" si="1"/>
        <v>14512</v>
      </c>
      <c r="I44" s="172">
        <f t="shared" si="1"/>
        <v>15665</v>
      </c>
      <c r="J44" s="174">
        <v>259</v>
      </c>
      <c r="K44" s="175" t="s">
        <v>296</v>
      </c>
    </row>
    <row r="45" spans="1:11" ht="18.75" customHeight="1" thickBot="1">
      <c r="A45" s="106" t="s">
        <v>82</v>
      </c>
      <c r="B45" s="201">
        <f>SUM(B31,B44)</f>
        <v>274555</v>
      </c>
      <c r="C45" s="210">
        <f aca="true" t="shared" si="2" ref="C45:I45">SUM(C31,C44)</f>
        <v>282305</v>
      </c>
      <c r="D45" s="201">
        <f t="shared" si="2"/>
        <v>27073</v>
      </c>
      <c r="E45" s="210">
        <f t="shared" si="2"/>
        <v>29363</v>
      </c>
      <c r="F45" s="201">
        <f t="shared" si="2"/>
        <v>37953</v>
      </c>
      <c r="G45" s="210">
        <f t="shared" si="2"/>
        <v>40042</v>
      </c>
      <c r="H45" s="202">
        <f t="shared" si="2"/>
        <v>259700</v>
      </c>
      <c r="I45" s="211">
        <f t="shared" si="2"/>
        <v>267352</v>
      </c>
      <c r="J45" s="202">
        <v>453</v>
      </c>
      <c r="K45" s="212" t="s">
        <v>296</v>
      </c>
    </row>
    <row r="46" spans="1:11" ht="18.75" customHeight="1" thickTop="1">
      <c r="A46" s="132" t="s">
        <v>266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</row>
  </sheetData>
  <mergeCells count="10">
    <mergeCell ref="J5:J6"/>
    <mergeCell ref="K5:K6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5" right="0.46" top="0.83" bottom="0.44" header="0.5" footer="0.35"/>
  <pageSetup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38"/>
  <sheetViews>
    <sheetView zoomScale="75" zoomScaleNormal="75" workbookViewId="0" topLeftCell="A16">
      <selection activeCell="M22" sqref="M22"/>
    </sheetView>
  </sheetViews>
  <sheetFormatPr defaultColWidth="8.88671875" defaultRowHeight="13.5"/>
  <cols>
    <col min="1" max="1" width="17.88671875" style="0" customWidth="1"/>
    <col min="2" max="8" width="7.3359375" style="0" customWidth="1"/>
    <col min="9" max="9" width="8.4453125" style="0" customWidth="1"/>
    <col min="10" max="10" width="6.6640625" style="0" customWidth="1"/>
    <col min="11" max="11" width="6.77734375" style="0" customWidth="1"/>
  </cols>
  <sheetData>
    <row r="1" spans="1:11" ht="22.5" customHeight="1">
      <c r="A1" s="2" t="s">
        <v>83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2.5" customHeight="1">
      <c r="A2" s="2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7.25" customHeight="1" thickBot="1">
      <c r="A3" s="1"/>
      <c r="B3" s="1"/>
      <c r="C3" s="1"/>
      <c r="D3" s="1"/>
      <c r="E3" s="1"/>
      <c r="F3" s="1"/>
      <c r="G3" s="1"/>
      <c r="H3" s="1"/>
      <c r="I3" s="1"/>
      <c r="J3" s="66" t="s">
        <v>285</v>
      </c>
      <c r="K3" s="1"/>
    </row>
    <row r="4" spans="1:11" ht="21.75" customHeight="1" thickTop="1">
      <c r="A4" s="98" t="s">
        <v>84</v>
      </c>
      <c r="B4" s="46" t="s">
        <v>85</v>
      </c>
      <c r="C4" s="47"/>
      <c r="D4" s="99" t="s">
        <v>86</v>
      </c>
      <c r="E4" s="47"/>
      <c r="F4" s="99" t="s">
        <v>87</v>
      </c>
      <c r="G4" s="47"/>
      <c r="H4" s="99" t="s">
        <v>88</v>
      </c>
      <c r="I4" s="47"/>
      <c r="J4" s="113" t="s">
        <v>286</v>
      </c>
      <c r="K4" s="114"/>
    </row>
    <row r="5" spans="1:11" ht="21.75" customHeight="1">
      <c r="A5" s="73" t="s">
        <v>51</v>
      </c>
      <c r="B5" s="256">
        <v>99</v>
      </c>
      <c r="C5" s="266">
        <v>2000</v>
      </c>
      <c r="D5" s="256">
        <v>99</v>
      </c>
      <c r="E5" s="266">
        <v>2000</v>
      </c>
      <c r="F5" s="256">
        <v>99</v>
      </c>
      <c r="G5" s="266">
        <v>2000</v>
      </c>
      <c r="H5" s="256">
        <v>99</v>
      </c>
      <c r="I5" s="266">
        <v>2000</v>
      </c>
      <c r="J5" s="256">
        <v>99</v>
      </c>
      <c r="K5" s="259">
        <v>2000</v>
      </c>
    </row>
    <row r="6" spans="1:11" ht="21.75" customHeight="1" thickBot="1">
      <c r="A6" s="74" t="s">
        <v>52</v>
      </c>
      <c r="B6" s="268"/>
      <c r="C6" s="267"/>
      <c r="D6" s="268"/>
      <c r="E6" s="267"/>
      <c r="F6" s="268"/>
      <c r="G6" s="267"/>
      <c r="H6" s="268"/>
      <c r="I6" s="267"/>
      <c r="J6" s="268"/>
      <c r="K6" s="269"/>
    </row>
    <row r="7" spans="1:11" ht="21.75" customHeight="1">
      <c r="A7" s="75" t="s">
        <v>89</v>
      </c>
      <c r="B7" s="213">
        <v>287</v>
      </c>
      <c r="C7" s="219">
        <v>219</v>
      </c>
      <c r="D7" s="216" t="s">
        <v>61</v>
      </c>
      <c r="E7" s="219" t="s">
        <v>61</v>
      </c>
      <c r="F7" s="216" t="s">
        <v>61</v>
      </c>
      <c r="G7" s="219">
        <v>50</v>
      </c>
      <c r="H7" s="216">
        <v>287</v>
      </c>
      <c r="I7" s="219">
        <v>219</v>
      </c>
      <c r="J7" s="216">
        <v>76</v>
      </c>
      <c r="K7" s="220" t="s">
        <v>332</v>
      </c>
    </row>
    <row r="8" spans="1:11" ht="21.75" customHeight="1">
      <c r="A8" s="75" t="s">
        <v>90</v>
      </c>
      <c r="B8" s="213">
        <v>210</v>
      </c>
      <c r="C8" s="219">
        <v>210</v>
      </c>
      <c r="D8" s="216">
        <v>200</v>
      </c>
      <c r="E8" s="219">
        <v>450</v>
      </c>
      <c r="F8" s="216" t="s">
        <v>330</v>
      </c>
      <c r="G8" s="219" t="s">
        <v>61</v>
      </c>
      <c r="H8" s="216">
        <v>410</v>
      </c>
      <c r="I8" s="219">
        <v>430</v>
      </c>
      <c r="J8" s="216">
        <v>51</v>
      </c>
      <c r="K8" s="220" t="s">
        <v>332</v>
      </c>
    </row>
    <row r="9" spans="1:11" ht="21.75" customHeight="1">
      <c r="A9" s="75" t="s">
        <v>91</v>
      </c>
      <c r="B9" s="213">
        <v>2200</v>
      </c>
      <c r="C9" s="219">
        <v>2300</v>
      </c>
      <c r="D9" s="216">
        <v>300</v>
      </c>
      <c r="E9" s="219">
        <v>350</v>
      </c>
      <c r="F9" s="216">
        <v>50</v>
      </c>
      <c r="G9" s="219">
        <v>50</v>
      </c>
      <c r="H9" s="216">
        <v>2200</v>
      </c>
      <c r="I9" s="219">
        <v>2300</v>
      </c>
      <c r="J9" s="216">
        <v>217</v>
      </c>
      <c r="K9" s="220" t="s">
        <v>332</v>
      </c>
    </row>
    <row r="10" spans="1:11" ht="21.75" customHeight="1">
      <c r="A10" s="75" t="s">
        <v>92</v>
      </c>
      <c r="B10" s="213">
        <v>300</v>
      </c>
      <c r="C10" s="219">
        <v>300</v>
      </c>
      <c r="D10" s="216" t="s">
        <v>61</v>
      </c>
      <c r="E10" s="219" t="s">
        <v>61</v>
      </c>
      <c r="F10" s="216" t="s">
        <v>61</v>
      </c>
      <c r="G10" s="219" t="s">
        <v>61</v>
      </c>
      <c r="H10" s="216">
        <v>300</v>
      </c>
      <c r="I10" s="219">
        <v>300</v>
      </c>
      <c r="J10" s="216">
        <v>30</v>
      </c>
      <c r="K10" s="220" t="s">
        <v>332</v>
      </c>
    </row>
    <row r="11" spans="1:11" ht="21.75" customHeight="1">
      <c r="A11" s="75" t="s">
        <v>93</v>
      </c>
      <c r="B11" s="213">
        <v>838</v>
      </c>
      <c r="C11" s="219">
        <v>1175</v>
      </c>
      <c r="D11" s="216">
        <v>400</v>
      </c>
      <c r="E11" s="219">
        <v>300</v>
      </c>
      <c r="F11" s="216" t="s">
        <v>61</v>
      </c>
      <c r="G11" s="219" t="s">
        <v>61</v>
      </c>
      <c r="H11" s="216">
        <v>1200</v>
      </c>
      <c r="I11" s="219">
        <v>1275</v>
      </c>
      <c r="J11" s="216">
        <v>80</v>
      </c>
      <c r="K11" s="220" t="s">
        <v>332</v>
      </c>
    </row>
    <row r="12" spans="1:11" ht="21.75" customHeight="1">
      <c r="A12" s="75" t="s">
        <v>94</v>
      </c>
      <c r="B12" s="213">
        <v>386</v>
      </c>
      <c r="C12" s="219">
        <v>500</v>
      </c>
      <c r="D12" s="216" t="s">
        <v>330</v>
      </c>
      <c r="E12" s="219" t="s">
        <v>330</v>
      </c>
      <c r="F12" s="216" t="s">
        <v>330</v>
      </c>
      <c r="G12" s="219" t="s">
        <v>330</v>
      </c>
      <c r="H12" s="216">
        <v>400</v>
      </c>
      <c r="I12" s="219">
        <v>500</v>
      </c>
      <c r="J12" s="216">
        <v>82</v>
      </c>
      <c r="K12" s="220" t="s">
        <v>332</v>
      </c>
    </row>
    <row r="13" spans="1:11" ht="21.75" customHeight="1">
      <c r="A13" s="75" t="s">
        <v>95</v>
      </c>
      <c r="B13" s="213">
        <v>400</v>
      </c>
      <c r="C13" s="219">
        <v>400</v>
      </c>
      <c r="D13" s="216">
        <v>170</v>
      </c>
      <c r="E13" s="219">
        <v>25</v>
      </c>
      <c r="F13" s="216">
        <v>180</v>
      </c>
      <c r="G13" s="219">
        <v>50</v>
      </c>
      <c r="H13" s="216">
        <v>270</v>
      </c>
      <c r="I13" s="219">
        <v>300</v>
      </c>
      <c r="J13" s="216">
        <v>111</v>
      </c>
      <c r="K13" s="220" t="s">
        <v>332</v>
      </c>
    </row>
    <row r="14" spans="1:11" ht="21.75" customHeight="1">
      <c r="A14" s="81" t="s">
        <v>96</v>
      </c>
      <c r="B14" s="214">
        <v>666</v>
      </c>
      <c r="C14" s="221">
        <v>570</v>
      </c>
      <c r="D14" s="217">
        <v>60</v>
      </c>
      <c r="E14" s="221">
        <v>170</v>
      </c>
      <c r="F14" s="217">
        <v>300</v>
      </c>
      <c r="G14" s="221">
        <v>312</v>
      </c>
      <c r="H14" s="217">
        <v>500</v>
      </c>
      <c r="I14" s="221">
        <v>500</v>
      </c>
      <c r="J14" s="217">
        <v>137</v>
      </c>
      <c r="K14" s="222" t="s">
        <v>332</v>
      </c>
    </row>
    <row r="15" spans="1:11" ht="21.75" customHeight="1">
      <c r="A15" s="75" t="s">
        <v>97</v>
      </c>
      <c r="B15" s="213">
        <v>120</v>
      </c>
      <c r="C15" s="219">
        <v>222</v>
      </c>
      <c r="D15" s="216" t="s">
        <v>330</v>
      </c>
      <c r="E15" s="219" t="s">
        <v>330</v>
      </c>
      <c r="F15" s="216" t="s">
        <v>330</v>
      </c>
      <c r="G15" s="219" t="s">
        <v>330</v>
      </c>
      <c r="H15" s="216">
        <v>120</v>
      </c>
      <c r="I15" s="219">
        <v>222</v>
      </c>
      <c r="J15" s="216">
        <v>28</v>
      </c>
      <c r="K15" s="220" t="s">
        <v>332</v>
      </c>
    </row>
    <row r="16" spans="1:11" ht="21.75" customHeight="1">
      <c r="A16" s="75" t="s">
        <v>98</v>
      </c>
      <c r="B16" s="213">
        <v>28524</v>
      </c>
      <c r="C16" s="219">
        <v>32400</v>
      </c>
      <c r="D16" s="216">
        <v>200</v>
      </c>
      <c r="E16" s="219">
        <v>100</v>
      </c>
      <c r="F16" s="216">
        <v>1000</v>
      </c>
      <c r="G16" s="219">
        <v>800</v>
      </c>
      <c r="H16" s="216">
        <v>27724</v>
      </c>
      <c r="I16" s="219">
        <v>28100</v>
      </c>
      <c r="J16" s="216">
        <v>188</v>
      </c>
      <c r="K16" s="220" t="s">
        <v>332</v>
      </c>
    </row>
    <row r="17" spans="1:11" ht="21.75" customHeight="1">
      <c r="A17" s="75" t="s">
        <v>99</v>
      </c>
      <c r="B17" s="213">
        <v>30</v>
      </c>
      <c r="C17" s="219">
        <v>50</v>
      </c>
      <c r="D17" s="216">
        <v>250</v>
      </c>
      <c r="E17" s="219" t="s">
        <v>332</v>
      </c>
      <c r="F17" s="216" t="s">
        <v>331</v>
      </c>
      <c r="G17" s="219" t="s">
        <v>331</v>
      </c>
      <c r="H17" s="216">
        <v>270</v>
      </c>
      <c r="I17" s="219">
        <v>300</v>
      </c>
      <c r="J17" s="216">
        <v>43</v>
      </c>
      <c r="K17" s="220" t="s">
        <v>332</v>
      </c>
    </row>
    <row r="18" spans="1:11" ht="21.75" customHeight="1">
      <c r="A18" s="75" t="s">
        <v>100</v>
      </c>
      <c r="B18" s="213">
        <v>450</v>
      </c>
      <c r="C18" s="219">
        <v>450</v>
      </c>
      <c r="D18" s="216">
        <v>450</v>
      </c>
      <c r="E18" s="219">
        <v>300</v>
      </c>
      <c r="F18" s="216">
        <v>150</v>
      </c>
      <c r="G18" s="219">
        <v>150</v>
      </c>
      <c r="H18" s="216">
        <v>950</v>
      </c>
      <c r="I18" s="219">
        <v>1000</v>
      </c>
      <c r="J18" s="216">
        <v>217</v>
      </c>
      <c r="K18" s="220" t="s">
        <v>332</v>
      </c>
    </row>
    <row r="19" spans="1:11" ht="21.75" customHeight="1">
      <c r="A19" s="75" t="s">
        <v>101</v>
      </c>
      <c r="B19" s="213">
        <v>5832</v>
      </c>
      <c r="C19" s="219">
        <v>5311</v>
      </c>
      <c r="D19" s="216">
        <v>40</v>
      </c>
      <c r="E19" s="219" t="s">
        <v>333</v>
      </c>
      <c r="F19" s="216">
        <v>400</v>
      </c>
      <c r="G19" s="219">
        <v>300</v>
      </c>
      <c r="H19" s="216">
        <v>5472</v>
      </c>
      <c r="I19" s="219">
        <v>5000</v>
      </c>
      <c r="J19" s="216">
        <v>108</v>
      </c>
      <c r="K19" s="220" t="s">
        <v>332</v>
      </c>
    </row>
    <row r="20" spans="1:11" ht="21.75" customHeight="1">
      <c r="A20" s="81" t="s">
        <v>102</v>
      </c>
      <c r="B20" s="214">
        <v>3331</v>
      </c>
      <c r="C20" s="221">
        <v>3400</v>
      </c>
      <c r="D20" s="217">
        <v>1</v>
      </c>
      <c r="E20" s="221">
        <v>3</v>
      </c>
      <c r="F20" s="217">
        <v>189</v>
      </c>
      <c r="G20" s="221">
        <v>309</v>
      </c>
      <c r="H20" s="217">
        <v>4600</v>
      </c>
      <c r="I20" s="221">
        <v>4600</v>
      </c>
      <c r="J20" s="217">
        <v>192</v>
      </c>
      <c r="K20" s="220" t="s">
        <v>332</v>
      </c>
    </row>
    <row r="21" spans="1:11" ht="21.75" customHeight="1" thickBot="1">
      <c r="A21" s="115" t="s">
        <v>82</v>
      </c>
      <c r="B21" s="215">
        <f>SUM(B7:B20)</f>
        <v>43574</v>
      </c>
      <c r="C21" s="223">
        <f aca="true" t="shared" si="0" ref="C21:I21">SUM(C7:C20)</f>
        <v>47507</v>
      </c>
      <c r="D21" s="218">
        <f t="shared" si="0"/>
        <v>2071</v>
      </c>
      <c r="E21" s="223">
        <f t="shared" si="0"/>
        <v>1698</v>
      </c>
      <c r="F21" s="218">
        <f t="shared" si="0"/>
        <v>2269</v>
      </c>
      <c r="G21" s="223">
        <f t="shared" si="0"/>
        <v>2021</v>
      </c>
      <c r="H21" s="218">
        <f t="shared" si="0"/>
        <v>44703</v>
      </c>
      <c r="I21" s="223">
        <f t="shared" si="0"/>
        <v>45046</v>
      </c>
      <c r="J21" s="218">
        <v>152</v>
      </c>
      <c r="K21" s="224" t="s">
        <v>332</v>
      </c>
    </row>
    <row r="22" spans="1:11" ht="21.75" customHeight="1" thickTop="1">
      <c r="A22" s="116" t="s">
        <v>266</v>
      </c>
      <c r="B22" s="1"/>
      <c r="C22" s="1"/>
      <c r="D22" s="1"/>
      <c r="E22" s="1"/>
      <c r="F22" s="1"/>
      <c r="G22" s="1"/>
      <c r="H22" s="1"/>
      <c r="I22" s="1"/>
      <c r="J22" s="1"/>
      <c r="K22" s="117"/>
    </row>
    <row r="23" spans="1:11" ht="21.75" customHeight="1">
      <c r="A23" s="118" t="s">
        <v>103</v>
      </c>
      <c r="B23" s="9"/>
      <c r="C23" s="9"/>
      <c r="D23" s="9"/>
      <c r="E23" s="9"/>
      <c r="F23" s="9"/>
      <c r="G23" s="9"/>
      <c r="H23" s="9"/>
      <c r="I23" s="9"/>
      <c r="J23" s="9"/>
      <c r="K23" s="119"/>
    </row>
    <row r="24" spans="1:11" ht="21.75" customHeight="1" thickBot="1">
      <c r="A24" s="120"/>
      <c r="B24" s="1"/>
      <c r="C24" s="1"/>
      <c r="D24" s="1"/>
      <c r="E24" s="1"/>
      <c r="F24" s="1"/>
      <c r="G24" s="1"/>
      <c r="H24" s="1"/>
      <c r="I24" s="1"/>
      <c r="J24" s="1" t="s">
        <v>287</v>
      </c>
      <c r="K24" s="120"/>
    </row>
    <row r="25" spans="1:11" ht="21.75" customHeight="1" thickTop="1">
      <c r="A25" s="98" t="s">
        <v>84</v>
      </c>
      <c r="B25" s="46" t="s">
        <v>85</v>
      </c>
      <c r="C25" s="47"/>
      <c r="D25" s="46" t="s">
        <v>86</v>
      </c>
      <c r="E25" s="47"/>
      <c r="F25" s="46" t="s">
        <v>87</v>
      </c>
      <c r="G25" s="47"/>
      <c r="H25" s="46" t="s">
        <v>88</v>
      </c>
      <c r="I25" s="47"/>
      <c r="J25" s="121" t="s">
        <v>47</v>
      </c>
      <c r="K25" s="122"/>
    </row>
    <row r="26" spans="1:11" ht="21.75" customHeight="1">
      <c r="A26" s="123" t="s">
        <v>51</v>
      </c>
      <c r="B26" s="256">
        <v>99</v>
      </c>
      <c r="C26" s="270">
        <v>2000</v>
      </c>
      <c r="D26" s="258">
        <v>99</v>
      </c>
      <c r="E26" s="258">
        <v>2000</v>
      </c>
      <c r="F26" s="258">
        <v>99</v>
      </c>
      <c r="G26" s="258">
        <v>2000</v>
      </c>
      <c r="H26" s="258">
        <v>99</v>
      </c>
      <c r="I26" s="258">
        <v>2000</v>
      </c>
      <c r="J26" s="272">
        <v>99</v>
      </c>
      <c r="K26" s="259">
        <v>2000</v>
      </c>
    </row>
    <row r="27" spans="1:11" ht="21.75" customHeight="1">
      <c r="A27" s="124" t="s">
        <v>52</v>
      </c>
      <c r="B27" s="257"/>
      <c r="C27" s="271"/>
      <c r="D27" s="251"/>
      <c r="E27" s="251"/>
      <c r="F27" s="251"/>
      <c r="G27" s="251"/>
      <c r="H27" s="251"/>
      <c r="I27" s="251"/>
      <c r="J27" s="273"/>
      <c r="K27" s="260"/>
    </row>
    <row r="28" spans="1:11" ht="21.75" customHeight="1">
      <c r="A28" s="81" t="s">
        <v>104</v>
      </c>
      <c r="B28" s="183">
        <v>7716</v>
      </c>
      <c r="C28" s="182">
        <v>7455</v>
      </c>
      <c r="D28" s="183">
        <v>219</v>
      </c>
      <c r="E28" s="182">
        <v>200</v>
      </c>
      <c r="F28" s="183">
        <v>146</v>
      </c>
      <c r="G28" s="182">
        <v>300</v>
      </c>
      <c r="H28" s="183">
        <v>8083</v>
      </c>
      <c r="I28" s="182">
        <v>7600</v>
      </c>
      <c r="J28" s="186">
        <v>426</v>
      </c>
      <c r="K28" s="187" t="s">
        <v>296</v>
      </c>
    </row>
    <row r="29" spans="1:11" ht="21.75" customHeight="1">
      <c r="A29" s="81" t="s">
        <v>105</v>
      </c>
      <c r="B29" s="183">
        <v>110</v>
      </c>
      <c r="C29" s="182">
        <v>110</v>
      </c>
      <c r="D29" s="183">
        <v>100</v>
      </c>
      <c r="E29" s="182">
        <v>60</v>
      </c>
      <c r="F29" s="183" t="s">
        <v>297</v>
      </c>
      <c r="G29" s="182" t="s">
        <v>297</v>
      </c>
      <c r="H29" s="183">
        <v>120</v>
      </c>
      <c r="I29" s="182">
        <v>120</v>
      </c>
      <c r="J29" s="186">
        <v>26</v>
      </c>
      <c r="K29" s="187" t="s">
        <v>296</v>
      </c>
    </row>
    <row r="30" spans="1:11" ht="21.75" customHeight="1">
      <c r="A30" s="81" t="s">
        <v>106</v>
      </c>
      <c r="B30" s="183">
        <v>1000</v>
      </c>
      <c r="C30" s="182">
        <v>1070</v>
      </c>
      <c r="D30" s="183">
        <v>20</v>
      </c>
      <c r="E30" s="182">
        <v>10</v>
      </c>
      <c r="F30" s="183">
        <v>100</v>
      </c>
      <c r="G30" s="182">
        <v>120</v>
      </c>
      <c r="H30" s="183">
        <v>970</v>
      </c>
      <c r="I30" s="182">
        <v>951</v>
      </c>
      <c r="J30" s="186">
        <v>255</v>
      </c>
      <c r="K30" s="187" t="s">
        <v>296</v>
      </c>
    </row>
    <row r="31" spans="1:11" ht="21.75" customHeight="1">
      <c r="A31" s="81" t="s">
        <v>107</v>
      </c>
      <c r="B31" s="183">
        <v>89</v>
      </c>
      <c r="C31" s="182">
        <v>90</v>
      </c>
      <c r="D31" s="183" t="s">
        <v>262</v>
      </c>
      <c r="E31" s="182" t="s">
        <v>262</v>
      </c>
      <c r="F31" s="183">
        <v>20</v>
      </c>
      <c r="G31" s="182">
        <v>30</v>
      </c>
      <c r="H31" s="183">
        <v>76</v>
      </c>
      <c r="I31" s="182">
        <v>80</v>
      </c>
      <c r="J31" s="186">
        <v>98</v>
      </c>
      <c r="K31" s="187" t="s">
        <v>296</v>
      </c>
    </row>
    <row r="32" spans="1:11" ht="21.75" customHeight="1">
      <c r="A32" s="81" t="s">
        <v>108</v>
      </c>
      <c r="B32" s="183" t="s">
        <v>262</v>
      </c>
      <c r="C32" s="182" t="s">
        <v>262</v>
      </c>
      <c r="D32" s="183">
        <v>10</v>
      </c>
      <c r="E32" s="182" t="s">
        <v>296</v>
      </c>
      <c r="F32" s="183" t="s">
        <v>262</v>
      </c>
      <c r="G32" s="182" t="s">
        <v>262</v>
      </c>
      <c r="H32" s="183">
        <v>10</v>
      </c>
      <c r="I32" s="182">
        <v>11</v>
      </c>
      <c r="J32" s="186">
        <v>23</v>
      </c>
      <c r="K32" s="187" t="s">
        <v>296</v>
      </c>
    </row>
    <row r="33" spans="1:11" ht="21.75" customHeight="1">
      <c r="A33" s="81" t="s">
        <v>109</v>
      </c>
      <c r="B33" s="183" t="s">
        <v>262</v>
      </c>
      <c r="C33" s="182" t="s">
        <v>262</v>
      </c>
      <c r="D33" s="183">
        <v>15</v>
      </c>
      <c r="E33" s="182" t="s">
        <v>296</v>
      </c>
      <c r="F33" s="183" t="s">
        <v>262</v>
      </c>
      <c r="G33" s="182" t="s">
        <v>262</v>
      </c>
      <c r="H33" s="183">
        <v>15</v>
      </c>
      <c r="I33" s="182">
        <v>17</v>
      </c>
      <c r="J33" s="186">
        <v>10</v>
      </c>
      <c r="K33" s="187" t="s">
        <v>296</v>
      </c>
    </row>
    <row r="34" spans="1:11" ht="21.75" customHeight="1">
      <c r="A34" s="81" t="s">
        <v>110</v>
      </c>
      <c r="B34" s="183">
        <v>89</v>
      </c>
      <c r="C34" s="182">
        <v>90</v>
      </c>
      <c r="D34" s="183">
        <v>70</v>
      </c>
      <c r="E34" s="182" t="s">
        <v>296</v>
      </c>
      <c r="F34" s="183" t="s">
        <v>262</v>
      </c>
      <c r="G34" s="182" t="s">
        <v>262</v>
      </c>
      <c r="H34" s="183">
        <v>89</v>
      </c>
      <c r="I34" s="182">
        <v>90</v>
      </c>
      <c r="J34" s="186">
        <v>424</v>
      </c>
      <c r="K34" s="187" t="s">
        <v>296</v>
      </c>
    </row>
    <row r="35" spans="1:11" ht="21.75" customHeight="1">
      <c r="A35" s="81" t="s">
        <v>111</v>
      </c>
      <c r="B35" s="183" t="s">
        <v>297</v>
      </c>
      <c r="C35" s="182" t="s">
        <v>262</v>
      </c>
      <c r="D35" s="183">
        <v>150</v>
      </c>
      <c r="E35" s="182" t="s">
        <v>296</v>
      </c>
      <c r="F35" s="183" t="s">
        <v>262</v>
      </c>
      <c r="G35" s="182" t="s">
        <v>262</v>
      </c>
      <c r="H35" s="183">
        <v>150</v>
      </c>
      <c r="I35" s="182">
        <v>160</v>
      </c>
      <c r="J35" s="186">
        <v>652</v>
      </c>
      <c r="K35" s="187" t="s">
        <v>296</v>
      </c>
    </row>
    <row r="36" spans="1:11" ht="21.75" customHeight="1">
      <c r="A36" s="81" t="s">
        <v>112</v>
      </c>
      <c r="B36" s="183" t="s">
        <v>262</v>
      </c>
      <c r="C36" s="182" t="s">
        <v>262</v>
      </c>
      <c r="D36" s="183">
        <v>650</v>
      </c>
      <c r="E36" s="182" t="s">
        <v>296</v>
      </c>
      <c r="F36" s="183" t="s">
        <v>262</v>
      </c>
      <c r="G36" s="182" t="s">
        <v>262</v>
      </c>
      <c r="H36" s="183">
        <v>650</v>
      </c>
      <c r="I36" s="182">
        <v>670</v>
      </c>
      <c r="J36" s="186">
        <v>844</v>
      </c>
      <c r="K36" s="187" t="s">
        <v>260</v>
      </c>
    </row>
    <row r="37" spans="1:11" ht="21.75" customHeight="1" thickBot="1">
      <c r="A37" s="115" t="s">
        <v>82</v>
      </c>
      <c r="B37" s="215">
        <f>SUM(B23:B36)</f>
        <v>9103</v>
      </c>
      <c r="C37" s="184">
        <f aca="true" t="shared" si="1" ref="C37:I37">SUM(C28:C36)</f>
        <v>8815</v>
      </c>
      <c r="D37" s="185">
        <f t="shared" si="1"/>
        <v>1234</v>
      </c>
      <c r="E37" s="184" t="s">
        <v>296</v>
      </c>
      <c r="F37" s="185">
        <f t="shared" si="1"/>
        <v>266</v>
      </c>
      <c r="G37" s="184">
        <f t="shared" si="1"/>
        <v>450</v>
      </c>
      <c r="H37" s="185">
        <f t="shared" si="1"/>
        <v>10163</v>
      </c>
      <c r="I37" s="184">
        <f t="shared" si="1"/>
        <v>9699</v>
      </c>
      <c r="J37" s="188">
        <v>338</v>
      </c>
      <c r="K37" s="189" t="s">
        <v>296</v>
      </c>
    </row>
    <row r="38" spans="1:11" ht="21.75" customHeight="1" thickTop="1">
      <c r="A38" s="125" t="s">
        <v>266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20">
    <mergeCell ref="J26:J27"/>
    <mergeCell ref="K26:K27"/>
    <mergeCell ref="J5:J6"/>
    <mergeCell ref="K5:K6"/>
    <mergeCell ref="B26:B27"/>
    <mergeCell ref="C26:C27"/>
    <mergeCell ref="D26:D27"/>
    <mergeCell ref="E26:E27"/>
    <mergeCell ref="F26:F27"/>
    <mergeCell ref="G26:G27"/>
    <mergeCell ref="H26:H27"/>
    <mergeCell ref="I26:I27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45" right="0.39" top="0.69" bottom="0.55" header="0.5" footer="0.5"/>
  <pageSetup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50"/>
  <sheetViews>
    <sheetView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55" sqref="F55"/>
    </sheetView>
  </sheetViews>
  <sheetFormatPr defaultColWidth="8.88671875" defaultRowHeight="13.5"/>
  <cols>
    <col min="1" max="1" width="17.4453125" style="0" customWidth="1"/>
    <col min="2" max="2" width="7.99609375" style="0" customWidth="1"/>
    <col min="3" max="3" width="9.5546875" style="0" bestFit="1" customWidth="1"/>
    <col min="4" max="4" width="7.4453125" style="0" customWidth="1"/>
    <col min="5" max="5" width="7.88671875" style="0" customWidth="1"/>
    <col min="6" max="7" width="7.3359375" style="0" customWidth="1"/>
    <col min="8" max="8" width="8.10546875" style="0" customWidth="1"/>
    <col min="9" max="9" width="8.99609375" style="0" customWidth="1"/>
    <col min="10" max="11" width="7.3359375" style="0" customWidth="1"/>
  </cols>
  <sheetData>
    <row r="1" spans="1:11" ht="21" customHeight="1">
      <c r="A1" s="2" t="s">
        <v>113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9.75" customHeight="1">
      <c r="A2" s="2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9.5" customHeight="1" thickBot="1">
      <c r="A3" s="1"/>
      <c r="B3" s="1"/>
      <c r="C3" s="1"/>
      <c r="D3" s="1"/>
      <c r="E3" s="1"/>
      <c r="F3" s="1"/>
      <c r="G3" s="1"/>
      <c r="H3" s="1"/>
      <c r="I3" s="1"/>
      <c r="J3" s="1" t="s">
        <v>282</v>
      </c>
      <c r="K3" s="1"/>
    </row>
    <row r="4" spans="1:11" ht="18" customHeight="1" thickTop="1">
      <c r="A4" s="98" t="s">
        <v>84</v>
      </c>
      <c r="B4" s="46" t="s">
        <v>85</v>
      </c>
      <c r="C4" s="47"/>
      <c r="D4" s="99" t="s">
        <v>86</v>
      </c>
      <c r="E4" s="47"/>
      <c r="F4" s="99" t="s">
        <v>87</v>
      </c>
      <c r="G4" s="47"/>
      <c r="H4" s="99" t="s">
        <v>88</v>
      </c>
      <c r="I4" s="47"/>
      <c r="J4" s="274" t="s">
        <v>47</v>
      </c>
      <c r="K4" s="275"/>
    </row>
    <row r="5" spans="1:11" ht="12.75" customHeight="1">
      <c r="A5" s="73" t="s">
        <v>51</v>
      </c>
      <c r="B5" s="256">
        <v>99</v>
      </c>
      <c r="C5" s="266">
        <v>2000</v>
      </c>
      <c r="D5" s="256">
        <v>99</v>
      </c>
      <c r="E5" s="266">
        <v>2000</v>
      </c>
      <c r="F5" s="256">
        <v>99</v>
      </c>
      <c r="G5" s="266">
        <v>2000</v>
      </c>
      <c r="H5" s="256">
        <v>99</v>
      </c>
      <c r="I5" s="266">
        <v>2000</v>
      </c>
      <c r="J5" s="256">
        <v>99</v>
      </c>
      <c r="K5" s="259">
        <v>2000</v>
      </c>
    </row>
    <row r="6" spans="1:11" ht="13.5" customHeight="1" thickBot="1">
      <c r="A6" s="74" t="s">
        <v>52</v>
      </c>
      <c r="B6" s="268"/>
      <c r="C6" s="267"/>
      <c r="D6" s="268"/>
      <c r="E6" s="267"/>
      <c r="F6" s="268"/>
      <c r="G6" s="267"/>
      <c r="H6" s="268"/>
      <c r="I6" s="267"/>
      <c r="J6" s="268"/>
      <c r="K6" s="269"/>
    </row>
    <row r="7" spans="1:11" ht="18" customHeight="1">
      <c r="A7" s="75" t="s">
        <v>9</v>
      </c>
      <c r="B7" s="108">
        <v>573000</v>
      </c>
      <c r="C7" s="109">
        <v>586200</v>
      </c>
      <c r="D7" s="110">
        <v>494</v>
      </c>
      <c r="E7" s="109">
        <v>1416</v>
      </c>
      <c r="F7" s="110">
        <v>6281</v>
      </c>
      <c r="G7" s="109">
        <v>5959</v>
      </c>
      <c r="H7" s="110">
        <v>567171</v>
      </c>
      <c r="I7" s="109">
        <v>580502</v>
      </c>
      <c r="J7" s="111">
        <v>448</v>
      </c>
      <c r="K7" s="112" t="s">
        <v>296</v>
      </c>
    </row>
    <row r="8" spans="1:11" ht="18" customHeight="1">
      <c r="A8" s="75" t="s">
        <v>20</v>
      </c>
      <c r="B8" s="109">
        <v>1392</v>
      </c>
      <c r="C8" s="108">
        <v>1284</v>
      </c>
      <c r="D8" s="111">
        <v>3760</v>
      </c>
      <c r="E8" s="108">
        <v>3571</v>
      </c>
      <c r="F8" s="111">
        <v>402</v>
      </c>
      <c r="G8" s="108">
        <v>278</v>
      </c>
      <c r="H8" s="111">
        <v>4475</v>
      </c>
      <c r="I8" s="109">
        <v>4600</v>
      </c>
      <c r="J8" s="111">
        <v>654</v>
      </c>
      <c r="K8" s="165" t="s">
        <v>296</v>
      </c>
    </row>
    <row r="9" spans="1:11" ht="18" customHeight="1">
      <c r="A9" s="75" t="s">
        <v>10</v>
      </c>
      <c r="B9" s="108">
        <v>81701</v>
      </c>
      <c r="C9" s="109">
        <v>83339</v>
      </c>
      <c r="D9" s="110">
        <v>1058</v>
      </c>
      <c r="E9" s="109">
        <v>1348</v>
      </c>
      <c r="F9" s="110">
        <v>7659</v>
      </c>
      <c r="G9" s="109">
        <v>7583</v>
      </c>
      <c r="H9" s="110">
        <v>70774</v>
      </c>
      <c r="I9" s="109">
        <v>72289</v>
      </c>
      <c r="J9" s="111">
        <v>558</v>
      </c>
      <c r="K9" s="112" t="s">
        <v>296</v>
      </c>
    </row>
    <row r="10" spans="1:11" ht="18" customHeight="1">
      <c r="A10" s="75" t="s">
        <v>114</v>
      </c>
      <c r="B10" s="108">
        <v>5000</v>
      </c>
      <c r="C10" s="109">
        <v>4900</v>
      </c>
      <c r="D10" s="110">
        <v>50</v>
      </c>
      <c r="E10" s="109" t="s">
        <v>297</v>
      </c>
      <c r="F10" s="110">
        <v>50</v>
      </c>
      <c r="G10" s="109">
        <v>60</v>
      </c>
      <c r="H10" s="110">
        <v>5000</v>
      </c>
      <c r="I10" s="109">
        <v>4500</v>
      </c>
      <c r="J10" s="111">
        <v>211</v>
      </c>
      <c r="K10" s="112" t="s">
        <v>296</v>
      </c>
    </row>
    <row r="11" spans="1:11" ht="18" customHeight="1">
      <c r="A11" s="83" t="s">
        <v>18</v>
      </c>
      <c r="B11" s="166">
        <v>48159</v>
      </c>
      <c r="C11" s="167">
        <v>51254</v>
      </c>
      <c r="D11" s="168">
        <v>615</v>
      </c>
      <c r="E11" s="167">
        <v>680</v>
      </c>
      <c r="F11" s="168">
        <v>4998</v>
      </c>
      <c r="G11" s="167">
        <v>4886</v>
      </c>
      <c r="H11" s="168">
        <v>44721</v>
      </c>
      <c r="I11" s="167">
        <v>48000</v>
      </c>
      <c r="J11" s="169">
        <v>954</v>
      </c>
      <c r="K11" s="170" t="s">
        <v>296</v>
      </c>
    </row>
    <row r="12" spans="1:11" ht="18" customHeight="1">
      <c r="A12" s="75" t="s">
        <v>115</v>
      </c>
      <c r="B12" s="108">
        <v>370</v>
      </c>
      <c r="C12" s="109">
        <v>350</v>
      </c>
      <c r="D12" s="110">
        <v>370</v>
      </c>
      <c r="E12" s="109" t="s">
        <v>296</v>
      </c>
      <c r="F12" s="110">
        <v>250</v>
      </c>
      <c r="G12" s="109" t="s">
        <v>296</v>
      </c>
      <c r="H12" s="110">
        <v>190</v>
      </c>
      <c r="I12" s="109">
        <v>200</v>
      </c>
      <c r="J12" s="111">
        <v>442</v>
      </c>
      <c r="K12" s="112" t="s">
        <v>296</v>
      </c>
    </row>
    <row r="13" spans="1:11" ht="18" customHeight="1">
      <c r="A13" s="75" t="s">
        <v>116</v>
      </c>
      <c r="B13" s="108">
        <v>104</v>
      </c>
      <c r="C13" s="109">
        <v>92</v>
      </c>
      <c r="D13" s="110">
        <v>70</v>
      </c>
      <c r="E13" s="109" t="s">
        <v>297</v>
      </c>
      <c r="F13" s="110">
        <v>30</v>
      </c>
      <c r="G13" s="109" t="s">
        <v>297</v>
      </c>
      <c r="H13" s="110">
        <v>144</v>
      </c>
      <c r="I13" s="109">
        <v>132</v>
      </c>
      <c r="J13" s="111">
        <v>55</v>
      </c>
      <c r="K13" s="112" t="s">
        <v>296</v>
      </c>
    </row>
    <row r="14" spans="1:11" ht="18" customHeight="1">
      <c r="A14" s="75" t="s">
        <v>117</v>
      </c>
      <c r="B14" s="109">
        <v>12558</v>
      </c>
      <c r="C14" s="108">
        <v>11959</v>
      </c>
      <c r="D14" s="111">
        <v>785</v>
      </c>
      <c r="E14" s="108">
        <v>1505</v>
      </c>
      <c r="F14" s="111">
        <v>691</v>
      </c>
      <c r="G14" s="108">
        <v>1343</v>
      </c>
      <c r="H14" s="111">
        <v>12558</v>
      </c>
      <c r="I14" s="109">
        <v>11980</v>
      </c>
      <c r="J14" s="111">
        <v>168</v>
      </c>
      <c r="K14" s="171" t="s">
        <v>296</v>
      </c>
    </row>
    <row r="15" spans="1:11" ht="18" customHeight="1">
      <c r="A15" s="75" t="s">
        <v>118</v>
      </c>
      <c r="B15" s="108">
        <v>18351</v>
      </c>
      <c r="C15" s="109">
        <v>17383</v>
      </c>
      <c r="D15" s="110">
        <v>3124</v>
      </c>
      <c r="E15" s="109">
        <v>3690</v>
      </c>
      <c r="F15" s="110">
        <v>2231</v>
      </c>
      <c r="G15" s="109">
        <v>2723</v>
      </c>
      <c r="H15" s="110">
        <v>18923</v>
      </c>
      <c r="I15" s="109">
        <v>18176</v>
      </c>
      <c r="J15" s="111">
        <v>857</v>
      </c>
      <c r="K15" s="112" t="s">
        <v>296</v>
      </c>
    </row>
    <row r="16" spans="1:11" ht="18" customHeight="1">
      <c r="A16" s="91" t="s">
        <v>119</v>
      </c>
      <c r="B16" s="172">
        <f>SUM(B7:B15)</f>
        <v>740635</v>
      </c>
      <c r="C16" s="173">
        <f aca="true" t="shared" si="0" ref="C16:I16">SUM(C7:C15)</f>
        <v>756761</v>
      </c>
      <c r="D16" s="174">
        <f t="shared" si="0"/>
        <v>10326</v>
      </c>
      <c r="E16" s="173">
        <v>12210</v>
      </c>
      <c r="F16" s="174">
        <f t="shared" si="0"/>
        <v>22592</v>
      </c>
      <c r="G16" s="173">
        <v>17946</v>
      </c>
      <c r="H16" s="174">
        <f t="shared" si="0"/>
        <v>723956</v>
      </c>
      <c r="I16" s="172">
        <f t="shared" si="0"/>
        <v>740379</v>
      </c>
      <c r="J16" s="174">
        <v>461</v>
      </c>
      <c r="K16" s="175" t="s">
        <v>296</v>
      </c>
    </row>
    <row r="17" spans="1:11" ht="18" customHeight="1">
      <c r="A17" s="75" t="s">
        <v>120</v>
      </c>
      <c r="B17" s="108">
        <v>250</v>
      </c>
      <c r="C17" s="109">
        <v>250</v>
      </c>
      <c r="D17" s="110">
        <v>550</v>
      </c>
      <c r="E17" s="109" t="s">
        <v>296</v>
      </c>
      <c r="F17" s="110">
        <v>10</v>
      </c>
      <c r="G17" s="109" t="s">
        <v>296</v>
      </c>
      <c r="H17" s="110">
        <v>850</v>
      </c>
      <c r="I17" s="109">
        <v>850</v>
      </c>
      <c r="J17" s="111">
        <v>2656</v>
      </c>
      <c r="K17" s="112" t="s">
        <v>296</v>
      </c>
    </row>
    <row r="18" spans="1:11" ht="18" customHeight="1">
      <c r="A18" s="75" t="s">
        <v>121</v>
      </c>
      <c r="B18" s="108" t="s">
        <v>297</v>
      </c>
      <c r="C18" s="109" t="s">
        <v>297</v>
      </c>
      <c r="D18" s="110">
        <v>700</v>
      </c>
      <c r="E18" s="109" t="s">
        <v>296</v>
      </c>
      <c r="F18" s="110" t="s">
        <v>262</v>
      </c>
      <c r="G18" s="109" t="s">
        <v>262</v>
      </c>
      <c r="H18" s="110">
        <v>700</v>
      </c>
      <c r="I18" s="109">
        <v>750</v>
      </c>
      <c r="J18" s="111">
        <v>64</v>
      </c>
      <c r="K18" s="112" t="s">
        <v>296</v>
      </c>
    </row>
    <row r="19" spans="1:11" ht="18" customHeight="1">
      <c r="A19" s="75" t="s">
        <v>122</v>
      </c>
      <c r="B19" s="108">
        <v>23915</v>
      </c>
      <c r="C19" s="109">
        <v>27746</v>
      </c>
      <c r="D19" s="110" t="s">
        <v>61</v>
      </c>
      <c r="E19" s="109" t="s">
        <v>297</v>
      </c>
      <c r="F19" s="110">
        <v>9048</v>
      </c>
      <c r="G19" s="109">
        <v>8455</v>
      </c>
      <c r="H19" s="110">
        <v>18817</v>
      </c>
      <c r="I19" s="109">
        <v>22307</v>
      </c>
      <c r="J19" s="111">
        <v>90</v>
      </c>
      <c r="K19" s="112" t="s">
        <v>296</v>
      </c>
    </row>
    <row r="20" spans="1:11" ht="18" customHeight="1">
      <c r="A20" s="75" t="s">
        <v>123</v>
      </c>
      <c r="B20" s="108">
        <v>80</v>
      </c>
      <c r="C20" s="109">
        <v>100</v>
      </c>
      <c r="D20" s="110">
        <v>900</v>
      </c>
      <c r="E20" s="109">
        <v>847</v>
      </c>
      <c r="F20" s="110" t="s">
        <v>262</v>
      </c>
      <c r="G20" s="109" t="s">
        <v>262</v>
      </c>
      <c r="H20" s="110">
        <v>980</v>
      </c>
      <c r="I20" s="109">
        <v>1000</v>
      </c>
      <c r="J20" s="111">
        <v>185</v>
      </c>
      <c r="K20" s="112">
        <v>0</v>
      </c>
    </row>
    <row r="21" spans="1:11" ht="18" customHeight="1">
      <c r="A21" s="75" t="s">
        <v>42</v>
      </c>
      <c r="B21" s="108">
        <v>11246</v>
      </c>
      <c r="C21" s="109">
        <v>13757</v>
      </c>
      <c r="D21" s="110">
        <v>728</v>
      </c>
      <c r="E21" s="109">
        <v>1084</v>
      </c>
      <c r="F21" s="110">
        <v>2171</v>
      </c>
      <c r="G21" s="109">
        <v>2159</v>
      </c>
      <c r="H21" s="110">
        <v>9433</v>
      </c>
      <c r="I21" s="109">
        <v>11776</v>
      </c>
      <c r="J21" s="111">
        <v>498</v>
      </c>
      <c r="K21" s="112" t="s">
        <v>296</v>
      </c>
    </row>
    <row r="22" spans="1:11" ht="18" customHeight="1">
      <c r="A22" s="75" t="s">
        <v>14</v>
      </c>
      <c r="B22" s="108">
        <v>1500</v>
      </c>
      <c r="C22" s="109">
        <v>1000</v>
      </c>
      <c r="D22" s="110">
        <v>3925</v>
      </c>
      <c r="E22" s="109">
        <v>2154</v>
      </c>
      <c r="F22" s="110">
        <v>17</v>
      </c>
      <c r="G22" s="109">
        <v>6</v>
      </c>
      <c r="H22" s="110">
        <v>3987</v>
      </c>
      <c r="I22" s="109">
        <v>3154</v>
      </c>
      <c r="J22" s="111">
        <v>1025</v>
      </c>
      <c r="K22" s="112" t="s">
        <v>296</v>
      </c>
    </row>
    <row r="23" spans="1:11" ht="18" customHeight="1">
      <c r="A23" s="75" t="s">
        <v>19</v>
      </c>
      <c r="B23" s="108">
        <v>25064</v>
      </c>
      <c r="C23" s="109">
        <v>24030</v>
      </c>
      <c r="D23" s="110" t="s">
        <v>262</v>
      </c>
      <c r="E23" s="109" t="s">
        <v>262</v>
      </c>
      <c r="F23" s="110">
        <v>16181</v>
      </c>
      <c r="G23" s="109">
        <v>14361</v>
      </c>
      <c r="H23" s="110">
        <v>18529</v>
      </c>
      <c r="I23" s="109">
        <v>17775</v>
      </c>
      <c r="J23" s="111">
        <v>300</v>
      </c>
      <c r="K23" s="112" t="s">
        <v>296</v>
      </c>
    </row>
    <row r="24" spans="1:11" ht="18" customHeight="1">
      <c r="A24" s="75" t="s">
        <v>37</v>
      </c>
      <c r="B24" s="108">
        <v>10381</v>
      </c>
      <c r="C24" s="109">
        <v>11400</v>
      </c>
      <c r="D24" s="110">
        <v>1250</v>
      </c>
      <c r="E24" s="109" t="s">
        <v>297</v>
      </c>
      <c r="F24" s="110" t="s">
        <v>262</v>
      </c>
      <c r="G24" s="109" t="s">
        <v>262</v>
      </c>
      <c r="H24" s="110">
        <v>11300</v>
      </c>
      <c r="I24" s="109">
        <v>11400</v>
      </c>
      <c r="J24" s="111">
        <v>144</v>
      </c>
      <c r="K24" s="112" t="s">
        <v>296</v>
      </c>
    </row>
    <row r="25" spans="1:11" ht="18" customHeight="1">
      <c r="A25" s="83" t="s">
        <v>124</v>
      </c>
      <c r="B25" s="166">
        <f>SUM(B17:B24)</f>
        <v>72436</v>
      </c>
      <c r="C25" s="167">
        <f aca="true" t="shared" si="1" ref="C25:I25">SUM(C17:C24)</f>
        <v>78283</v>
      </c>
      <c r="D25" s="169">
        <f t="shared" si="1"/>
        <v>8053</v>
      </c>
      <c r="E25" s="167">
        <f t="shared" si="1"/>
        <v>4085</v>
      </c>
      <c r="F25" s="169">
        <f t="shared" si="1"/>
        <v>27427</v>
      </c>
      <c r="G25" s="167">
        <v>24981</v>
      </c>
      <c r="H25" s="169">
        <f t="shared" si="1"/>
        <v>64596</v>
      </c>
      <c r="I25" s="167">
        <f t="shared" si="1"/>
        <v>69012</v>
      </c>
      <c r="J25" s="169">
        <v>164</v>
      </c>
      <c r="K25" s="170" t="s">
        <v>296</v>
      </c>
    </row>
    <row r="26" spans="1:11" ht="18" customHeight="1">
      <c r="A26" s="75" t="s">
        <v>125</v>
      </c>
      <c r="B26" s="108">
        <v>120</v>
      </c>
      <c r="C26" s="109">
        <v>120</v>
      </c>
      <c r="D26" s="110">
        <v>700</v>
      </c>
      <c r="E26" s="109">
        <v>780</v>
      </c>
      <c r="F26" s="110" t="s">
        <v>262</v>
      </c>
      <c r="G26" s="109" t="s">
        <v>262</v>
      </c>
      <c r="H26" s="110">
        <v>820</v>
      </c>
      <c r="I26" s="109">
        <v>800</v>
      </c>
      <c r="J26" s="111">
        <v>37</v>
      </c>
      <c r="K26" s="112" t="s">
        <v>296</v>
      </c>
    </row>
    <row r="27" spans="1:11" ht="18" customHeight="1">
      <c r="A27" s="75" t="s">
        <v>24</v>
      </c>
      <c r="B27" s="108">
        <v>1478</v>
      </c>
      <c r="C27" s="109">
        <v>1480</v>
      </c>
      <c r="D27" s="110">
        <v>5000</v>
      </c>
      <c r="E27" s="109">
        <v>4710</v>
      </c>
      <c r="F27" s="110" t="s">
        <v>262</v>
      </c>
      <c r="G27" s="109" t="s">
        <v>262</v>
      </c>
      <c r="H27" s="110">
        <v>5236</v>
      </c>
      <c r="I27" s="109">
        <v>5400</v>
      </c>
      <c r="J27" s="111">
        <v>41</v>
      </c>
      <c r="K27" s="112" t="s">
        <v>296</v>
      </c>
    </row>
    <row r="28" spans="1:11" ht="18" customHeight="1">
      <c r="A28" s="75" t="s">
        <v>126</v>
      </c>
      <c r="B28" s="108">
        <v>170</v>
      </c>
      <c r="C28" s="109">
        <v>170</v>
      </c>
      <c r="D28" s="110">
        <v>130</v>
      </c>
      <c r="E28" s="109" t="s">
        <v>296</v>
      </c>
      <c r="F28" s="110" t="s">
        <v>262</v>
      </c>
      <c r="G28" s="109" t="s">
        <v>262</v>
      </c>
      <c r="H28" s="110">
        <v>300</v>
      </c>
      <c r="I28" s="109">
        <v>310</v>
      </c>
      <c r="J28" s="111">
        <v>146</v>
      </c>
      <c r="K28" s="112" t="s">
        <v>296</v>
      </c>
    </row>
    <row r="29" spans="1:11" ht="18" customHeight="1">
      <c r="A29" s="75" t="s">
        <v>15</v>
      </c>
      <c r="B29" s="108">
        <v>97810</v>
      </c>
      <c r="C29" s="109">
        <v>99610</v>
      </c>
      <c r="D29" s="110" t="s">
        <v>262</v>
      </c>
      <c r="E29" s="109" t="s">
        <v>262</v>
      </c>
      <c r="F29" s="110">
        <v>3070</v>
      </c>
      <c r="G29" s="109">
        <v>3000</v>
      </c>
      <c r="H29" s="110">
        <v>95890</v>
      </c>
      <c r="I29" s="109">
        <v>99640</v>
      </c>
      <c r="J29" s="111">
        <v>97</v>
      </c>
      <c r="K29" s="112" t="s">
        <v>296</v>
      </c>
    </row>
    <row r="30" spans="1:11" ht="18" customHeight="1">
      <c r="A30" s="75" t="s">
        <v>127</v>
      </c>
      <c r="B30" s="108">
        <v>356</v>
      </c>
      <c r="C30" s="109">
        <v>393</v>
      </c>
      <c r="D30" s="110">
        <v>1500</v>
      </c>
      <c r="E30" s="109">
        <v>1800</v>
      </c>
      <c r="F30" s="110" t="s">
        <v>262</v>
      </c>
      <c r="G30" s="109" t="s">
        <v>262</v>
      </c>
      <c r="H30" s="110">
        <v>1856</v>
      </c>
      <c r="I30" s="109">
        <v>2156</v>
      </c>
      <c r="J30" s="111">
        <v>41</v>
      </c>
      <c r="K30" s="112" t="s">
        <v>296</v>
      </c>
    </row>
    <row r="31" spans="1:11" ht="18" customHeight="1">
      <c r="A31" s="75" t="s">
        <v>128</v>
      </c>
      <c r="B31" s="108">
        <v>500</v>
      </c>
      <c r="C31" s="109">
        <v>500</v>
      </c>
      <c r="D31" s="110">
        <v>500</v>
      </c>
      <c r="E31" s="109">
        <v>730</v>
      </c>
      <c r="F31" s="110" t="s">
        <v>262</v>
      </c>
      <c r="G31" s="109" t="s">
        <v>262</v>
      </c>
      <c r="H31" s="110">
        <v>1000</v>
      </c>
      <c r="I31" s="109">
        <v>1000</v>
      </c>
      <c r="J31" s="111">
        <v>45</v>
      </c>
      <c r="K31" s="112" t="s">
        <v>296</v>
      </c>
    </row>
    <row r="32" spans="1:11" ht="18" customHeight="1">
      <c r="A32" s="75" t="s">
        <v>129</v>
      </c>
      <c r="B32" s="108">
        <v>9636</v>
      </c>
      <c r="C32" s="109">
        <v>9072</v>
      </c>
      <c r="D32" s="110" t="s">
        <v>61</v>
      </c>
      <c r="E32" s="109" t="s">
        <v>297</v>
      </c>
      <c r="F32" s="110" t="s">
        <v>262</v>
      </c>
      <c r="G32" s="109" t="s">
        <v>262</v>
      </c>
      <c r="H32" s="110">
        <v>9600</v>
      </c>
      <c r="I32" s="109">
        <v>9990</v>
      </c>
      <c r="J32" s="111">
        <v>65</v>
      </c>
      <c r="K32" s="112" t="s">
        <v>296</v>
      </c>
    </row>
    <row r="33" spans="1:11" ht="18" customHeight="1">
      <c r="A33" s="75" t="s">
        <v>130</v>
      </c>
      <c r="B33" s="108">
        <v>1152</v>
      </c>
      <c r="C33" s="109">
        <v>1200</v>
      </c>
      <c r="D33" s="110">
        <v>1500</v>
      </c>
      <c r="E33" s="109">
        <v>1150</v>
      </c>
      <c r="F33" s="110" t="s">
        <v>297</v>
      </c>
      <c r="G33" s="109" t="s">
        <v>297</v>
      </c>
      <c r="H33" s="110">
        <v>2052</v>
      </c>
      <c r="I33" s="109">
        <v>2400</v>
      </c>
      <c r="J33" s="111">
        <v>108</v>
      </c>
      <c r="K33" s="112" t="s">
        <v>296</v>
      </c>
    </row>
    <row r="34" spans="1:11" ht="18" customHeight="1">
      <c r="A34" s="83" t="s">
        <v>131</v>
      </c>
      <c r="B34" s="166">
        <f aca="true" t="shared" si="2" ref="B34:I34">SUM(B26:B33)</f>
        <v>111222</v>
      </c>
      <c r="C34" s="167">
        <f t="shared" si="2"/>
        <v>112545</v>
      </c>
      <c r="D34" s="169">
        <f t="shared" si="2"/>
        <v>9330</v>
      </c>
      <c r="E34" s="167">
        <f t="shared" si="2"/>
        <v>9170</v>
      </c>
      <c r="F34" s="169">
        <f t="shared" si="2"/>
        <v>3070</v>
      </c>
      <c r="G34" s="167">
        <f t="shared" si="2"/>
        <v>3000</v>
      </c>
      <c r="H34" s="169">
        <f t="shared" si="2"/>
        <v>116754</v>
      </c>
      <c r="I34" s="166">
        <f t="shared" si="2"/>
        <v>121696</v>
      </c>
      <c r="J34" s="169">
        <v>86</v>
      </c>
      <c r="K34" s="170" t="s">
        <v>296</v>
      </c>
    </row>
    <row r="35" spans="1:11" ht="18" customHeight="1">
      <c r="A35" s="75" t="s">
        <v>132</v>
      </c>
      <c r="B35" s="108">
        <v>158</v>
      </c>
      <c r="C35" s="109">
        <v>96</v>
      </c>
      <c r="D35" s="110">
        <v>490</v>
      </c>
      <c r="E35" s="109">
        <v>500</v>
      </c>
      <c r="F35" s="110" t="s">
        <v>262</v>
      </c>
      <c r="G35" s="109" t="s">
        <v>262</v>
      </c>
      <c r="H35" s="110">
        <v>480</v>
      </c>
      <c r="I35" s="109">
        <v>450</v>
      </c>
      <c r="J35" s="111">
        <v>716</v>
      </c>
      <c r="K35" s="112" t="s">
        <v>296</v>
      </c>
    </row>
    <row r="36" spans="1:11" ht="18" customHeight="1">
      <c r="A36" s="75" t="s">
        <v>133</v>
      </c>
      <c r="B36" s="108">
        <v>21740</v>
      </c>
      <c r="C36" s="109">
        <v>21762</v>
      </c>
      <c r="D36" s="110" t="s">
        <v>297</v>
      </c>
      <c r="E36" s="109" t="s">
        <v>297</v>
      </c>
      <c r="F36" s="110">
        <v>1834</v>
      </c>
      <c r="G36" s="109">
        <v>2500</v>
      </c>
      <c r="H36" s="110">
        <v>21762</v>
      </c>
      <c r="I36" s="109">
        <v>22000</v>
      </c>
      <c r="J36" s="111">
        <v>322</v>
      </c>
      <c r="K36" s="112" t="s">
        <v>296</v>
      </c>
    </row>
    <row r="37" spans="1:11" ht="18" customHeight="1">
      <c r="A37" s="75" t="s">
        <v>134</v>
      </c>
      <c r="B37" s="108">
        <v>2300</v>
      </c>
      <c r="C37" s="109">
        <v>2200</v>
      </c>
      <c r="D37" s="110" t="s">
        <v>262</v>
      </c>
      <c r="E37" s="109" t="s">
        <v>262</v>
      </c>
      <c r="F37" s="110" t="s">
        <v>262</v>
      </c>
      <c r="G37" s="109" t="s">
        <v>262</v>
      </c>
      <c r="H37" s="110">
        <v>2300</v>
      </c>
      <c r="I37" s="109">
        <v>2400</v>
      </c>
      <c r="J37" s="111">
        <v>102</v>
      </c>
      <c r="K37" s="112" t="s">
        <v>296</v>
      </c>
    </row>
    <row r="38" spans="1:11" ht="18" customHeight="1">
      <c r="A38" s="81" t="s">
        <v>45</v>
      </c>
      <c r="B38" s="176">
        <v>6328</v>
      </c>
      <c r="C38" s="177">
        <v>5677</v>
      </c>
      <c r="D38" s="178">
        <v>570</v>
      </c>
      <c r="E38" s="177">
        <v>645</v>
      </c>
      <c r="F38" s="178">
        <v>1590</v>
      </c>
      <c r="G38" s="177">
        <v>1449</v>
      </c>
      <c r="H38" s="178">
        <v>4849</v>
      </c>
      <c r="I38" s="177">
        <v>4520</v>
      </c>
      <c r="J38" s="179">
        <v>795</v>
      </c>
      <c r="K38" s="180" t="s">
        <v>296</v>
      </c>
    </row>
    <row r="39" spans="1:11" ht="18" customHeight="1">
      <c r="A39" s="75" t="s">
        <v>135</v>
      </c>
      <c r="B39" s="108">
        <v>3150</v>
      </c>
      <c r="C39" s="109">
        <v>3150</v>
      </c>
      <c r="D39" s="110">
        <v>50</v>
      </c>
      <c r="E39" s="109" t="s">
        <v>297</v>
      </c>
      <c r="F39" s="110">
        <v>640</v>
      </c>
      <c r="G39" s="109">
        <v>547</v>
      </c>
      <c r="H39" s="110">
        <v>2750</v>
      </c>
      <c r="I39" s="109">
        <v>2750</v>
      </c>
      <c r="J39" s="111">
        <v>424</v>
      </c>
      <c r="K39" s="112" t="s">
        <v>296</v>
      </c>
    </row>
    <row r="40" spans="1:11" ht="18" customHeight="1">
      <c r="A40" s="75" t="s">
        <v>30</v>
      </c>
      <c r="B40" s="108">
        <v>1400</v>
      </c>
      <c r="C40" s="109">
        <v>1400</v>
      </c>
      <c r="D40" s="110">
        <v>2300</v>
      </c>
      <c r="E40" s="109">
        <v>2000</v>
      </c>
      <c r="F40" s="110" t="s">
        <v>262</v>
      </c>
      <c r="G40" s="109" t="s">
        <v>262</v>
      </c>
      <c r="H40" s="110">
        <v>2300</v>
      </c>
      <c r="I40" s="109">
        <v>2300</v>
      </c>
      <c r="J40" s="111">
        <v>1090</v>
      </c>
      <c r="K40" s="112" t="s">
        <v>296</v>
      </c>
    </row>
    <row r="41" spans="1:11" ht="18" customHeight="1">
      <c r="A41" s="75" t="s">
        <v>36</v>
      </c>
      <c r="B41" s="108">
        <v>2798</v>
      </c>
      <c r="C41" s="109">
        <v>2465</v>
      </c>
      <c r="D41" s="110">
        <v>186</v>
      </c>
      <c r="E41" s="109">
        <v>157</v>
      </c>
      <c r="F41" s="110">
        <v>400</v>
      </c>
      <c r="G41" s="109">
        <v>901</v>
      </c>
      <c r="H41" s="110">
        <v>2958</v>
      </c>
      <c r="I41" s="109">
        <v>2428</v>
      </c>
      <c r="J41" s="111">
        <v>913</v>
      </c>
      <c r="K41" s="112" t="s">
        <v>296</v>
      </c>
    </row>
    <row r="42" spans="1:11" ht="18" customHeight="1">
      <c r="A42" s="75" t="s">
        <v>136</v>
      </c>
      <c r="B42" s="108">
        <v>1300</v>
      </c>
      <c r="C42" s="109">
        <v>1716</v>
      </c>
      <c r="D42" s="110">
        <v>300</v>
      </c>
      <c r="E42" s="109">
        <v>200</v>
      </c>
      <c r="F42" s="110">
        <v>400</v>
      </c>
      <c r="G42" s="109">
        <v>600</v>
      </c>
      <c r="H42" s="110">
        <v>1200</v>
      </c>
      <c r="I42" s="109">
        <v>1300</v>
      </c>
      <c r="J42" s="111">
        <v>488</v>
      </c>
      <c r="K42" s="112" t="s">
        <v>296</v>
      </c>
    </row>
    <row r="43" spans="1:11" ht="18" customHeight="1">
      <c r="A43" s="75" t="s">
        <v>17</v>
      </c>
      <c r="B43" s="108">
        <v>1000</v>
      </c>
      <c r="C43" s="109">
        <v>1050</v>
      </c>
      <c r="D43" s="110">
        <v>200</v>
      </c>
      <c r="E43" s="109">
        <v>200</v>
      </c>
      <c r="F43" s="110" t="s">
        <v>262</v>
      </c>
      <c r="G43" s="109" t="s">
        <v>262</v>
      </c>
      <c r="H43" s="110">
        <v>1200</v>
      </c>
      <c r="I43" s="109">
        <v>1200</v>
      </c>
      <c r="J43" s="111">
        <v>2034</v>
      </c>
      <c r="K43" s="112" t="s">
        <v>296</v>
      </c>
    </row>
    <row r="44" spans="1:11" ht="18" customHeight="1">
      <c r="A44" s="75" t="s">
        <v>137</v>
      </c>
      <c r="B44" s="108">
        <v>5100</v>
      </c>
      <c r="C44" s="109">
        <v>5150</v>
      </c>
      <c r="D44" s="110">
        <v>100</v>
      </c>
      <c r="E44" s="109">
        <v>200</v>
      </c>
      <c r="F44" s="110" t="s">
        <v>262</v>
      </c>
      <c r="G44" s="109" t="s">
        <v>262</v>
      </c>
      <c r="H44" s="110">
        <v>5151</v>
      </c>
      <c r="I44" s="109">
        <v>5200</v>
      </c>
      <c r="J44" s="111">
        <v>320</v>
      </c>
      <c r="K44" s="112" t="s">
        <v>296</v>
      </c>
    </row>
    <row r="45" spans="1:11" ht="18" customHeight="1">
      <c r="A45" s="75" t="s">
        <v>38</v>
      </c>
      <c r="B45" s="108">
        <v>16100</v>
      </c>
      <c r="C45" s="109">
        <v>18000</v>
      </c>
      <c r="D45" s="110" t="s">
        <v>262</v>
      </c>
      <c r="E45" s="109" t="s">
        <v>297</v>
      </c>
      <c r="F45" s="110">
        <v>2600</v>
      </c>
      <c r="G45" s="109">
        <v>2400</v>
      </c>
      <c r="H45" s="110">
        <v>14400</v>
      </c>
      <c r="I45" s="109">
        <v>16400</v>
      </c>
      <c r="J45" s="111">
        <v>724</v>
      </c>
      <c r="K45" s="112" t="s">
        <v>296</v>
      </c>
    </row>
    <row r="46" spans="1:11" ht="18" customHeight="1">
      <c r="A46" s="105" t="s">
        <v>138</v>
      </c>
      <c r="B46" s="108">
        <v>6600</v>
      </c>
      <c r="C46" s="109">
        <v>6500</v>
      </c>
      <c r="D46" s="110">
        <v>1900</v>
      </c>
      <c r="E46" s="109">
        <v>1000</v>
      </c>
      <c r="F46" s="110">
        <v>600</v>
      </c>
      <c r="G46" s="109">
        <v>700</v>
      </c>
      <c r="H46" s="110">
        <v>5300</v>
      </c>
      <c r="I46" s="109">
        <v>5400</v>
      </c>
      <c r="J46" s="111">
        <v>2208</v>
      </c>
      <c r="K46" s="112" t="s">
        <v>296</v>
      </c>
    </row>
    <row r="47" spans="1:11" ht="18" customHeight="1">
      <c r="A47" s="75" t="s">
        <v>139</v>
      </c>
      <c r="B47" s="108">
        <v>1454</v>
      </c>
      <c r="C47" s="109">
        <v>1406</v>
      </c>
      <c r="D47" s="110">
        <v>1700</v>
      </c>
      <c r="E47" s="109">
        <v>1700</v>
      </c>
      <c r="F47" s="110" t="s">
        <v>262</v>
      </c>
      <c r="G47" s="109" t="s">
        <v>262</v>
      </c>
      <c r="H47" s="110">
        <v>3154</v>
      </c>
      <c r="I47" s="109">
        <v>3106</v>
      </c>
      <c r="J47" s="111">
        <v>178</v>
      </c>
      <c r="K47" s="112" t="s">
        <v>296</v>
      </c>
    </row>
    <row r="48" spans="1:11" ht="18" customHeight="1">
      <c r="A48" s="83" t="s">
        <v>140</v>
      </c>
      <c r="B48" s="166">
        <f>SUM(B35:B47)</f>
        <v>69428</v>
      </c>
      <c r="C48" s="167">
        <f aca="true" t="shared" si="3" ref="C48:I48">SUM(C35:C47)</f>
        <v>70572</v>
      </c>
      <c r="D48" s="168">
        <f t="shared" si="3"/>
        <v>7796</v>
      </c>
      <c r="E48" s="167">
        <f t="shared" si="3"/>
        <v>6602</v>
      </c>
      <c r="F48" s="168">
        <f t="shared" si="3"/>
        <v>8064</v>
      </c>
      <c r="G48" s="167">
        <f t="shared" si="3"/>
        <v>9097</v>
      </c>
      <c r="H48" s="168">
        <f t="shared" si="3"/>
        <v>67804</v>
      </c>
      <c r="I48" s="167">
        <f t="shared" si="3"/>
        <v>69454</v>
      </c>
      <c r="J48" s="169">
        <v>416</v>
      </c>
      <c r="K48" s="170" t="s">
        <v>296</v>
      </c>
    </row>
    <row r="49" spans="1:11" ht="18" customHeight="1" thickBot="1">
      <c r="A49" s="106" t="s">
        <v>82</v>
      </c>
      <c r="B49" s="225">
        <f>SUM(B16,B25,B34,B48)</f>
        <v>993721</v>
      </c>
      <c r="C49" s="227">
        <f aca="true" t="shared" si="4" ref="C49:I49">SUM(C16,C25,C34,C48)</f>
        <v>1018161</v>
      </c>
      <c r="D49" s="226">
        <f t="shared" si="4"/>
        <v>35505</v>
      </c>
      <c r="E49" s="227">
        <f t="shared" si="4"/>
        <v>32067</v>
      </c>
      <c r="F49" s="226">
        <f t="shared" si="4"/>
        <v>61153</v>
      </c>
      <c r="G49" s="227">
        <f t="shared" si="4"/>
        <v>55024</v>
      </c>
      <c r="H49" s="226">
        <f t="shared" si="4"/>
        <v>973110</v>
      </c>
      <c r="I49" s="225">
        <f t="shared" si="4"/>
        <v>1000541</v>
      </c>
      <c r="J49" s="226">
        <v>279</v>
      </c>
      <c r="K49" s="228" t="s">
        <v>296</v>
      </c>
    </row>
    <row r="50" spans="1:11" ht="15" customHeight="1" thickTop="1">
      <c r="A50" s="1" t="s">
        <v>284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1">
    <mergeCell ref="I5:I6"/>
    <mergeCell ref="J5:J6"/>
    <mergeCell ref="K5:K6"/>
    <mergeCell ref="J4:K4"/>
    <mergeCell ref="F5:F6"/>
    <mergeCell ref="G5:G6"/>
    <mergeCell ref="H5:H6"/>
    <mergeCell ref="B5:B6"/>
    <mergeCell ref="C5:C6"/>
    <mergeCell ref="D5:D6"/>
    <mergeCell ref="E5:E6"/>
  </mergeCells>
  <printOptions/>
  <pageMargins left="0.45" right="0.39" top="0.73" bottom="0.46" header="0.5" footer="0.39"/>
  <pageSetup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65"/>
  <sheetViews>
    <sheetView zoomScale="85" zoomScaleNormal="85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60" sqref="M60"/>
    </sheetView>
  </sheetViews>
  <sheetFormatPr defaultColWidth="8.88671875" defaultRowHeight="13.5"/>
  <cols>
    <col min="1" max="1" width="20.88671875" style="0" customWidth="1"/>
    <col min="2" max="2" width="8.6640625" style="0" customWidth="1"/>
    <col min="3" max="3" width="8.99609375" style="0" customWidth="1"/>
    <col min="4" max="5" width="8.10546875" style="0" customWidth="1"/>
    <col min="6" max="6" width="7.5546875" style="0" customWidth="1"/>
    <col min="7" max="7" width="7.4453125" style="0" customWidth="1"/>
    <col min="9" max="9" width="9.4453125" style="0" customWidth="1"/>
    <col min="10" max="10" width="7.6640625" style="0" customWidth="1"/>
    <col min="11" max="11" width="7.5546875" style="0" customWidth="1"/>
  </cols>
  <sheetData>
    <row r="1" spans="1:11" ht="22.5" customHeight="1">
      <c r="A1" s="2" t="s">
        <v>141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6.5" customHeight="1">
      <c r="A2" s="2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 customHeight="1" thickBot="1">
      <c r="A3" s="1"/>
      <c r="B3" s="1"/>
      <c r="C3" s="1"/>
      <c r="D3" s="1"/>
      <c r="E3" s="1"/>
      <c r="F3" s="1"/>
      <c r="G3" s="1"/>
      <c r="H3" s="1"/>
      <c r="I3" s="1"/>
      <c r="J3" s="276" t="s">
        <v>272</v>
      </c>
      <c r="K3" s="276"/>
    </row>
    <row r="4" spans="1:11" ht="20.25" customHeight="1" thickTop="1">
      <c r="A4" s="98" t="s">
        <v>84</v>
      </c>
      <c r="B4" s="46" t="s">
        <v>85</v>
      </c>
      <c r="C4" s="47"/>
      <c r="D4" s="99" t="s">
        <v>86</v>
      </c>
      <c r="E4" s="47"/>
      <c r="F4" s="99" t="s">
        <v>87</v>
      </c>
      <c r="G4" s="47"/>
      <c r="H4" s="99" t="s">
        <v>88</v>
      </c>
      <c r="I4" s="47"/>
      <c r="J4" s="277" t="s">
        <v>47</v>
      </c>
      <c r="K4" s="278"/>
    </row>
    <row r="5" spans="1:11" ht="13.5" customHeight="1">
      <c r="A5" s="100" t="s">
        <v>51</v>
      </c>
      <c r="B5" s="256">
        <v>99</v>
      </c>
      <c r="C5" s="266">
        <v>2000</v>
      </c>
      <c r="D5" s="256">
        <v>99</v>
      </c>
      <c r="E5" s="266">
        <v>2000</v>
      </c>
      <c r="F5" s="256">
        <v>99</v>
      </c>
      <c r="G5" s="266">
        <v>2000</v>
      </c>
      <c r="H5" s="256">
        <v>99</v>
      </c>
      <c r="I5" s="266">
        <v>2000</v>
      </c>
      <c r="J5" s="256">
        <v>99</v>
      </c>
      <c r="K5" s="259">
        <v>2000</v>
      </c>
    </row>
    <row r="6" spans="1:11" ht="15" customHeight="1" thickBot="1">
      <c r="A6" s="74" t="s">
        <v>52</v>
      </c>
      <c r="B6" s="268"/>
      <c r="C6" s="267"/>
      <c r="D6" s="268"/>
      <c r="E6" s="267"/>
      <c r="F6" s="268"/>
      <c r="G6" s="267"/>
      <c r="H6" s="268"/>
      <c r="I6" s="267"/>
      <c r="J6" s="268"/>
      <c r="K6" s="269"/>
    </row>
    <row r="7" spans="1:11" ht="15" customHeight="1">
      <c r="A7" s="75" t="s">
        <v>142</v>
      </c>
      <c r="B7" s="76" t="s">
        <v>61</v>
      </c>
      <c r="C7" s="77" t="s">
        <v>297</v>
      </c>
      <c r="D7" s="78">
        <v>50</v>
      </c>
      <c r="E7" s="77">
        <v>50</v>
      </c>
      <c r="F7" s="78" t="s">
        <v>61</v>
      </c>
      <c r="G7" s="77" t="s">
        <v>297</v>
      </c>
      <c r="H7" s="78">
        <v>50</v>
      </c>
      <c r="I7" s="77">
        <v>50</v>
      </c>
      <c r="J7" s="79">
        <v>76</v>
      </c>
      <c r="K7" s="141" t="s">
        <v>323</v>
      </c>
    </row>
    <row r="8" spans="1:11" ht="15" customHeight="1">
      <c r="A8" s="75" t="s">
        <v>143</v>
      </c>
      <c r="B8" s="76" t="s">
        <v>61</v>
      </c>
      <c r="C8" s="77" t="s">
        <v>297</v>
      </c>
      <c r="D8" s="78">
        <v>80</v>
      </c>
      <c r="E8" s="77">
        <v>80</v>
      </c>
      <c r="F8" s="78" t="s">
        <v>61</v>
      </c>
      <c r="G8" s="77" t="s">
        <v>297</v>
      </c>
      <c r="H8" s="78">
        <v>80</v>
      </c>
      <c r="I8" s="77">
        <v>80</v>
      </c>
      <c r="J8" s="79">
        <v>128</v>
      </c>
      <c r="K8" s="141" t="s">
        <v>323</v>
      </c>
    </row>
    <row r="9" spans="1:11" ht="15" customHeight="1">
      <c r="A9" s="75" t="s">
        <v>144</v>
      </c>
      <c r="B9" s="76">
        <v>350</v>
      </c>
      <c r="C9" s="77">
        <v>400</v>
      </c>
      <c r="D9" s="78">
        <v>1200</v>
      </c>
      <c r="E9" s="77">
        <v>1250</v>
      </c>
      <c r="F9" s="78" t="s">
        <v>61</v>
      </c>
      <c r="G9" s="77"/>
      <c r="H9" s="78">
        <v>1500</v>
      </c>
      <c r="I9" s="77">
        <v>1650</v>
      </c>
      <c r="J9" s="79">
        <v>52</v>
      </c>
      <c r="K9" s="141" t="s">
        <v>323</v>
      </c>
    </row>
    <row r="10" spans="1:11" ht="15" customHeight="1">
      <c r="A10" s="75" t="s">
        <v>145</v>
      </c>
      <c r="B10" s="76">
        <v>45</v>
      </c>
      <c r="C10" s="77">
        <v>50</v>
      </c>
      <c r="D10" s="78">
        <v>10</v>
      </c>
      <c r="E10" s="77">
        <v>20</v>
      </c>
      <c r="F10" s="78" t="s">
        <v>61</v>
      </c>
      <c r="G10" s="77" t="s">
        <v>297</v>
      </c>
      <c r="H10" s="78">
        <v>55</v>
      </c>
      <c r="I10" s="77">
        <v>70</v>
      </c>
      <c r="J10" s="79">
        <v>14</v>
      </c>
      <c r="K10" s="141" t="s">
        <v>323</v>
      </c>
    </row>
    <row r="11" spans="1:11" ht="15" customHeight="1">
      <c r="A11" s="75" t="s">
        <v>146</v>
      </c>
      <c r="B11" s="76">
        <v>638</v>
      </c>
      <c r="C11" s="77">
        <v>880</v>
      </c>
      <c r="D11" s="78">
        <v>80</v>
      </c>
      <c r="E11" s="77">
        <v>50</v>
      </c>
      <c r="F11" s="78" t="s">
        <v>61</v>
      </c>
      <c r="G11" s="77" t="s">
        <v>297</v>
      </c>
      <c r="H11" s="78">
        <v>718</v>
      </c>
      <c r="I11" s="77">
        <v>900</v>
      </c>
      <c r="J11" s="79">
        <v>12</v>
      </c>
      <c r="K11" s="141" t="s">
        <v>323</v>
      </c>
    </row>
    <row r="12" spans="1:11" ht="15" customHeight="1">
      <c r="A12" s="75" t="s">
        <v>147</v>
      </c>
      <c r="B12" s="76">
        <v>1292</v>
      </c>
      <c r="C12" s="77">
        <v>1146</v>
      </c>
      <c r="D12" s="78">
        <v>7</v>
      </c>
      <c r="E12" s="77">
        <v>3</v>
      </c>
      <c r="F12" s="78">
        <v>269</v>
      </c>
      <c r="G12" s="77">
        <v>346</v>
      </c>
      <c r="H12" s="78">
        <v>1030</v>
      </c>
      <c r="I12" s="77">
        <v>893</v>
      </c>
      <c r="J12" s="79">
        <v>35</v>
      </c>
      <c r="K12" s="80" t="s">
        <v>323</v>
      </c>
    </row>
    <row r="13" spans="1:11" ht="15" customHeight="1">
      <c r="A13" s="75" t="s">
        <v>148</v>
      </c>
      <c r="B13" s="76">
        <v>130</v>
      </c>
      <c r="C13" s="77">
        <v>140</v>
      </c>
      <c r="D13" s="78">
        <v>40</v>
      </c>
      <c r="E13" s="77">
        <v>60</v>
      </c>
      <c r="F13" s="78" t="s">
        <v>61</v>
      </c>
      <c r="G13" s="77" t="s">
        <v>297</v>
      </c>
      <c r="H13" s="78">
        <v>170</v>
      </c>
      <c r="I13" s="77">
        <v>200</v>
      </c>
      <c r="J13" s="79">
        <v>11</v>
      </c>
      <c r="K13" s="80" t="s">
        <v>323</v>
      </c>
    </row>
    <row r="14" spans="1:11" ht="15" customHeight="1">
      <c r="A14" s="75" t="s">
        <v>149</v>
      </c>
      <c r="B14" s="76">
        <v>300</v>
      </c>
      <c r="C14" s="77">
        <v>350</v>
      </c>
      <c r="D14" s="78">
        <v>330</v>
      </c>
      <c r="E14" s="77">
        <v>350</v>
      </c>
      <c r="F14" s="78" t="s">
        <v>61</v>
      </c>
      <c r="G14" s="77" t="s">
        <v>297</v>
      </c>
      <c r="H14" s="78">
        <v>430</v>
      </c>
      <c r="I14" s="77">
        <v>450</v>
      </c>
      <c r="J14" s="79">
        <v>623</v>
      </c>
      <c r="K14" s="80" t="s">
        <v>323</v>
      </c>
    </row>
    <row r="15" spans="1:11" ht="15" customHeight="1">
      <c r="A15" s="75" t="s">
        <v>150</v>
      </c>
      <c r="B15" s="76" t="s">
        <v>61</v>
      </c>
      <c r="C15" s="77" t="s">
        <v>297</v>
      </c>
      <c r="D15" s="78">
        <v>50</v>
      </c>
      <c r="E15" s="77">
        <v>50</v>
      </c>
      <c r="F15" s="78" t="s">
        <v>61</v>
      </c>
      <c r="G15" s="77" t="s">
        <v>297</v>
      </c>
      <c r="H15" s="78">
        <v>50</v>
      </c>
      <c r="I15" s="77">
        <v>50</v>
      </c>
      <c r="J15" s="79">
        <v>625</v>
      </c>
      <c r="K15" s="141" t="s">
        <v>323</v>
      </c>
    </row>
    <row r="16" spans="1:11" ht="15" customHeight="1">
      <c r="A16" s="75" t="s">
        <v>151</v>
      </c>
      <c r="B16" s="76" t="s">
        <v>61</v>
      </c>
      <c r="C16" s="77" t="s">
        <v>297</v>
      </c>
      <c r="D16" s="78">
        <v>150</v>
      </c>
      <c r="E16" s="77">
        <v>150</v>
      </c>
      <c r="F16" s="78" t="s">
        <v>61</v>
      </c>
      <c r="G16" s="77" t="s">
        <v>297</v>
      </c>
      <c r="H16" s="78">
        <v>150</v>
      </c>
      <c r="I16" s="77">
        <v>150</v>
      </c>
      <c r="J16" s="79">
        <v>16</v>
      </c>
      <c r="K16" s="141" t="s">
        <v>323</v>
      </c>
    </row>
    <row r="17" spans="1:11" ht="15" customHeight="1">
      <c r="A17" s="75" t="s">
        <v>273</v>
      </c>
      <c r="B17" s="76" t="s">
        <v>61</v>
      </c>
      <c r="C17" s="77" t="s">
        <v>297</v>
      </c>
      <c r="D17" s="78">
        <v>584</v>
      </c>
      <c r="E17" s="77">
        <v>654</v>
      </c>
      <c r="F17" s="78" t="s">
        <v>61</v>
      </c>
      <c r="G17" s="77" t="s">
        <v>297</v>
      </c>
      <c r="H17" s="78">
        <v>584</v>
      </c>
      <c r="I17" s="77">
        <v>654</v>
      </c>
      <c r="J17" s="79">
        <v>499</v>
      </c>
      <c r="K17" s="141" t="s">
        <v>323</v>
      </c>
    </row>
    <row r="18" spans="1:11" ht="15" customHeight="1">
      <c r="A18" s="101" t="s">
        <v>274</v>
      </c>
      <c r="B18" s="279">
        <v>1000</v>
      </c>
      <c r="C18" s="281">
        <v>1200</v>
      </c>
      <c r="D18" s="279">
        <v>70</v>
      </c>
      <c r="E18" s="281">
        <v>30</v>
      </c>
      <c r="F18" s="279">
        <v>10</v>
      </c>
      <c r="G18" s="281">
        <v>100</v>
      </c>
      <c r="H18" s="279">
        <v>1060</v>
      </c>
      <c r="I18" s="281">
        <v>1100</v>
      </c>
      <c r="J18" s="279">
        <v>32</v>
      </c>
      <c r="K18" s="283" t="s">
        <v>329</v>
      </c>
    </row>
    <row r="19" spans="1:11" ht="15" customHeight="1">
      <c r="A19" s="102" t="s">
        <v>275</v>
      </c>
      <c r="B19" s="280"/>
      <c r="C19" s="282"/>
      <c r="D19" s="280"/>
      <c r="E19" s="282"/>
      <c r="F19" s="280"/>
      <c r="G19" s="282"/>
      <c r="H19" s="280"/>
      <c r="I19" s="282"/>
      <c r="J19" s="280"/>
      <c r="K19" s="284"/>
    </row>
    <row r="20" spans="1:11" ht="15" customHeight="1">
      <c r="A20" s="75" t="s">
        <v>152</v>
      </c>
      <c r="B20" s="76">
        <v>348</v>
      </c>
      <c r="C20" s="77">
        <v>320</v>
      </c>
      <c r="D20" s="78">
        <v>220</v>
      </c>
      <c r="E20" s="77">
        <v>180</v>
      </c>
      <c r="F20" s="78">
        <v>20</v>
      </c>
      <c r="G20" s="77">
        <v>30</v>
      </c>
      <c r="H20" s="78">
        <v>480</v>
      </c>
      <c r="I20" s="77">
        <v>500</v>
      </c>
      <c r="J20" s="79">
        <v>22</v>
      </c>
      <c r="K20" s="141" t="s">
        <v>329</v>
      </c>
    </row>
    <row r="21" spans="1:11" ht="16.5" customHeight="1">
      <c r="A21" s="83" t="s">
        <v>153</v>
      </c>
      <c r="B21" s="191">
        <f aca="true" t="shared" si="0" ref="B21:I21">SUM(B7:B20)</f>
        <v>4103</v>
      </c>
      <c r="C21" s="192">
        <f t="shared" si="0"/>
        <v>4486</v>
      </c>
      <c r="D21" s="193">
        <f t="shared" si="0"/>
        <v>2871</v>
      </c>
      <c r="E21" s="192">
        <f t="shared" si="0"/>
        <v>2927</v>
      </c>
      <c r="F21" s="193">
        <f t="shared" si="0"/>
        <v>299</v>
      </c>
      <c r="G21" s="192">
        <f t="shared" si="0"/>
        <v>476</v>
      </c>
      <c r="H21" s="193">
        <f t="shared" si="0"/>
        <v>6357</v>
      </c>
      <c r="I21" s="191">
        <f t="shared" si="0"/>
        <v>6747</v>
      </c>
      <c r="J21" s="193">
        <v>31</v>
      </c>
      <c r="K21" s="194" t="s">
        <v>296</v>
      </c>
    </row>
    <row r="22" spans="1:11" ht="15" customHeight="1">
      <c r="A22" s="75" t="s">
        <v>154</v>
      </c>
      <c r="B22" s="76">
        <v>7685</v>
      </c>
      <c r="C22" s="77">
        <v>8403</v>
      </c>
      <c r="D22" s="78">
        <v>705</v>
      </c>
      <c r="E22" s="77" t="s">
        <v>297</v>
      </c>
      <c r="F22" s="78" t="s">
        <v>61</v>
      </c>
      <c r="G22" s="77" t="s">
        <v>297</v>
      </c>
      <c r="H22" s="78">
        <v>8315</v>
      </c>
      <c r="I22" s="77">
        <v>9085</v>
      </c>
      <c r="J22" s="79">
        <v>270</v>
      </c>
      <c r="K22" s="80" t="s">
        <v>323</v>
      </c>
    </row>
    <row r="23" spans="1:11" ht="15" customHeight="1">
      <c r="A23" s="75" t="s">
        <v>35</v>
      </c>
      <c r="B23" s="76">
        <v>21232</v>
      </c>
      <c r="C23" s="77">
        <v>23000</v>
      </c>
      <c r="D23" s="78">
        <v>5216</v>
      </c>
      <c r="E23" s="77">
        <v>3180</v>
      </c>
      <c r="F23" s="78">
        <v>15</v>
      </c>
      <c r="G23" s="77">
        <v>50</v>
      </c>
      <c r="H23" s="78">
        <v>25239</v>
      </c>
      <c r="I23" s="77">
        <v>26000</v>
      </c>
      <c r="J23" s="79">
        <v>375</v>
      </c>
      <c r="K23" s="80" t="s">
        <v>323</v>
      </c>
    </row>
    <row r="24" spans="1:11" ht="15" customHeight="1">
      <c r="A24" s="75" t="s">
        <v>155</v>
      </c>
      <c r="B24" s="76">
        <v>2600</v>
      </c>
      <c r="C24" s="77">
        <v>3000</v>
      </c>
      <c r="D24" s="78">
        <v>100</v>
      </c>
      <c r="E24" s="77" t="s">
        <v>297</v>
      </c>
      <c r="F24" s="78" t="s">
        <v>61</v>
      </c>
      <c r="G24" s="77" t="s">
        <v>297</v>
      </c>
      <c r="H24" s="78">
        <v>2700</v>
      </c>
      <c r="I24" s="77">
        <v>3000</v>
      </c>
      <c r="J24" s="79">
        <v>494</v>
      </c>
      <c r="K24" s="80" t="s">
        <v>323</v>
      </c>
    </row>
    <row r="25" spans="1:11" ht="15" customHeight="1">
      <c r="A25" s="81" t="s">
        <v>156</v>
      </c>
      <c r="B25" s="229">
        <v>7194</v>
      </c>
      <c r="C25" s="196">
        <v>8100</v>
      </c>
      <c r="D25" s="197">
        <v>84</v>
      </c>
      <c r="E25" s="196" t="s">
        <v>297</v>
      </c>
      <c r="F25" s="197">
        <v>300</v>
      </c>
      <c r="G25" s="196">
        <v>300</v>
      </c>
      <c r="H25" s="197">
        <v>7202</v>
      </c>
      <c r="I25" s="196">
        <v>7800</v>
      </c>
      <c r="J25" s="198">
        <v>255</v>
      </c>
      <c r="K25" s="199" t="s">
        <v>323</v>
      </c>
    </row>
    <row r="26" spans="1:11" ht="15" customHeight="1">
      <c r="A26" s="75" t="s">
        <v>157</v>
      </c>
      <c r="B26" s="76">
        <v>4864</v>
      </c>
      <c r="C26" s="77">
        <v>5409</v>
      </c>
      <c r="D26" s="78">
        <v>36</v>
      </c>
      <c r="E26" s="77">
        <v>100</v>
      </c>
      <c r="F26" s="78">
        <v>627</v>
      </c>
      <c r="G26" s="77">
        <v>250</v>
      </c>
      <c r="H26" s="78">
        <v>4480</v>
      </c>
      <c r="I26" s="77">
        <v>4750</v>
      </c>
      <c r="J26" s="79">
        <v>474</v>
      </c>
      <c r="K26" s="80" t="s">
        <v>323</v>
      </c>
    </row>
    <row r="27" spans="1:11" ht="16.5" customHeight="1">
      <c r="A27" s="103" t="s">
        <v>158</v>
      </c>
      <c r="B27" s="230">
        <f aca="true" t="shared" si="1" ref="B27:I27">SUM(B22:B26)</f>
        <v>43575</v>
      </c>
      <c r="C27" s="231">
        <f t="shared" si="1"/>
        <v>47912</v>
      </c>
      <c r="D27" s="232">
        <f t="shared" si="1"/>
        <v>6141</v>
      </c>
      <c r="E27" s="231">
        <f t="shared" si="1"/>
        <v>3280</v>
      </c>
      <c r="F27" s="232">
        <f t="shared" si="1"/>
        <v>942</v>
      </c>
      <c r="G27" s="231">
        <f t="shared" si="1"/>
        <v>600</v>
      </c>
      <c r="H27" s="232">
        <f t="shared" si="1"/>
        <v>47936</v>
      </c>
      <c r="I27" s="230">
        <f t="shared" si="1"/>
        <v>50635</v>
      </c>
      <c r="J27" s="232">
        <v>340</v>
      </c>
      <c r="K27" s="233" t="s">
        <v>296</v>
      </c>
    </row>
    <row r="28" spans="1:11" ht="15" customHeight="1">
      <c r="A28" s="75" t="s">
        <v>159</v>
      </c>
      <c r="B28" s="76" t="s">
        <v>61</v>
      </c>
      <c r="C28" s="77" t="s">
        <v>297</v>
      </c>
      <c r="D28" s="78">
        <v>540</v>
      </c>
      <c r="E28" s="77">
        <v>600</v>
      </c>
      <c r="F28" s="78" t="s">
        <v>61</v>
      </c>
      <c r="G28" s="77" t="s">
        <v>297</v>
      </c>
      <c r="H28" s="78">
        <v>540</v>
      </c>
      <c r="I28" s="77">
        <v>600</v>
      </c>
      <c r="J28" s="79">
        <v>335</v>
      </c>
      <c r="K28" s="141" t="s">
        <v>323</v>
      </c>
    </row>
    <row r="29" spans="1:11" ht="15" customHeight="1">
      <c r="A29" s="75" t="s">
        <v>160</v>
      </c>
      <c r="B29" s="76">
        <v>100</v>
      </c>
      <c r="C29" s="77">
        <v>100</v>
      </c>
      <c r="D29" s="78">
        <v>170</v>
      </c>
      <c r="E29" s="77">
        <v>180</v>
      </c>
      <c r="F29" s="78" t="s">
        <v>61</v>
      </c>
      <c r="G29" s="77" t="s">
        <v>297</v>
      </c>
      <c r="H29" s="78">
        <v>170</v>
      </c>
      <c r="I29" s="77">
        <v>180</v>
      </c>
      <c r="J29" s="79">
        <v>81</v>
      </c>
      <c r="K29" s="141" t="s">
        <v>323</v>
      </c>
    </row>
    <row r="30" spans="1:11" ht="12.75" customHeight="1">
      <c r="A30" s="75" t="s">
        <v>161</v>
      </c>
      <c r="B30" s="76">
        <v>130</v>
      </c>
      <c r="C30" s="77">
        <v>150</v>
      </c>
      <c r="D30" s="78">
        <v>20</v>
      </c>
      <c r="E30" s="77">
        <v>20</v>
      </c>
      <c r="F30" s="78" t="s">
        <v>61</v>
      </c>
      <c r="G30" s="77" t="s">
        <v>297</v>
      </c>
      <c r="H30" s="78">
        <v>150</v>
      </c>
      <c r="I30" s="77">
        <v>170</v>
      </c>
      <c r="J30" s="79">
        <v>14</v>
      </c>
      <c r="K30" s="141" t="s">
        <v>323</v>
      </c>
    </row>
    <row r="31" spans="1:11" ht="12.75" customHeight="1">
      <c r="A31" s="75" t="s">
        <v>162</v>
      </c>
      <c r="B31" s="76">
        <v>271</v>
      </c>
      <c r="C31" s="77">
        <v>300</v>
      </c>
      <c r="D31" s="78" t="s">
        <v>61</v>
      </c>
      <c r="E31" s="77">
        <v>50</v>
      </c>
      <c r="F31" s="78" t="s">
        <v>61</v>
      </c>
      <c r="G31" s="77" t="s">
        <v>297</v>
      </c>
      <c r="H31" s="78">
        <v>272</v>
      </c>
      <c r="I31" s="77">
        <v>350</v>
      </c>
      <c r="J31" s="79">
        <v>16</v>
      </c>
      <c r="K31" s="141" t="s">
        <v>323</v>
      </c>
    </row>
    <row r="32" spans="1:11" ht="12.75" customHeight="1">
      <c r="A32" s="75" t="s">
        <v>163</v>
      </c>
      <c r="B32" s="76">
        <v>60</v>
      </c>
      <c r="C32" s="77">
        <v>80</v>
      </c>
      <c r="D32" s="78">
        <v>232</v>
      </c>
      <c r="E32" s="77">
        <v>250</v>
      </c>
      <c r="F32" s="78" t="s">
        <v>61</v>
      </c>
      <c r="G32" s="77" t="s">
        <v>297</v>
      </c>
      <c r="H32" s="78">
        <v>232</v>
      </c>
      <c r="I32" s="77">
        <v>250</v>
      </c>
      <c r="J32" s="79">
        <v>136</v>
      </c>
      <c r="K32" s="141" t="s">
        <v>323</v>
      </c>
    </row>
    <row r="33" spans="1:11" ht="12.75" customHeight="1">
      <c r="A33" s="75" t="s">
        <v>164</v>
      </c>
      <c r="B33" s="76">
        <v>9600</v>
      </c>
      <c r="C33" s="77">
        <v>9800</v>
      </c>
      <c r="D33" s="78" t="s">
        <v>61</v>
      </c>
      <c r="E33" s="77" t="s">
        <v>297</v>
      </c>
      <c r="F33" s="78">
        <v>1781</v>
      </c>
      <c r="G33" s="77">
        <v>1800</v>
      </c>
      <c r="H33" s="78">
        <v>9008</v>
      </c>
      <c r="I33" s="77">
        <v>9200</v>
      </c>
      <c r="J33" s="79">
        <v>209</v>
      </c>
      <c r="K33" s="141" t="s">
        <v>323</v>
      </c>
    </row>
    <row r="34" spans="1:11" ht="12.75" customHeight="1">
      <c r="A34" s="75" t="s">
        <v>165</v>
      </c>
      <c r="B34" s="76" t="s">
        <v>61</v>
      </c>
      <c r="C34" s="77" t="s">
        <v>297</v>
      </c>
      <c r="D34" s="78">
        <v>165</v>
      </c>
      <c r="E34" s="77">
        <v>190</v>
      </c>
      <c r="F34" s="78" t="s">
        <v>61</v>
      </c>
      <c r="G34" s="77" t="s">
        <v>297</v>
      </c>
      <c r="H34" s="78">
        <v>165</v>
      </c>
      <c r="I34" s="77">
        <v>190</v>
      </c>
      <c r="J34" s="79">
        <v>168</v>
      </c>
      <c r="K34" s="141" t="s">
        <v>323</v>
      </c>
    </row>
    <row r="35" spans="1:11" ht="12.75" customHeight="1">
      <c r="A35" s="75" t="s">
        <v>166</v>
      </c>
      <c r="B35" s="76">
        <v>340</v>
      </c>
      <c r="C35" s="77">
        <v>340</v>
      </c>
      <c r="D35" s="78">
        <v>10</v>
      </c>
      <c r="E35" s="77">
        <v>15</v>
      </c>
      <c r="F35" s="78">
        <v>80</v>
      </c>
      <c r="G35" s="77">
        <v>80</v>
      </c>
      <c r="H35" s="78">
        <v>270</v>
      </c>
      <c r="I35" s="77">
        <v>275</v>
      </c>
      <c r="J35" s="79">
        <v>26</v>
      </c>
      <c r="K35" s="141" t="s">
        <v>323</v>
      </c>
    </row>
    <row r="36" spans="1:11" ht="12.75" customHeight="1">
      <c r="A36" s="75" t="s">
        <v>167</v>
      </c>
      <c r="B36" s="76">
        <v>1000</v>
      </c>
      <c r="C36" s="77">
        <v>1100</v>
      </c>
      <c r="D36" s="78">
        <v>60</v>
      </c>
      <c r="E36" s="77">
        <v>50</v>
      </c>
      <c r="F36" s="78">
        <v>150</v>
      </c>
      <c r="G36" s="77">
        <v>50</v>
      </c>
      <c r="H36" s="78">
        <v>970</v>
      </c>
      <c r="I36" s="77">
        <v>1000</v>
      </c>
      <c r="J36" s="79">
        <v>74</v>
      </c>
      <c r="K36" s="141" t="s">
        <v>323</v>
      </c>
    </row>
    <row r="37" spans="1:11" ht="15.75" customHeight="1">
      <c r="A37" s="83" t="s">
        <v>168</v>
      </c>
      <c r="B37" s="191">
        <f aca="true" t="shared" si="2" ref="B37:I37">SUM(B28:B36)</f>
        <v>11501</v>
      </c>
      <c r="C37" s="192">
        <f t="shared" si="2"/>
        <v>11870</v>
      </c>
      <c r="D37" s="193">
        <f t="shared" si="2"/>
        <v>1197</v>
      </c>
      <c r="E37" s="192">
        <f t="shared" si="2"/>
        <v>1355</v>
      </c>
      <c r="F37" s="193">
        <f t="shared" si="2"/>
        <v>2011</v>
      </c>
      <c r="G37" s="192">
        <f t="shared" si="2"/>
        <v>1930</v>
      </c>
      <c r="H37" s="193">
        <f t="shared" si="2"/>
        <v>11777</v>
      </c>
      <c r="I37" s="191">
        <f t="shared" si="2"/>
        <v>12215</v>
      </c>
      <c r="J37" s="193">
        <v>117</v>
      </c>
      <c r="K37" s="194" t="s">
        <v>296</v>
      </c>
    </row>
    <row r="38" spans="1:11" ht="13.5" customHeight="1">
      <c r="A38" s="104" t="s">
        <v>276</v>
      </c>
      <c r="B38" s="234">
        <v>400</v>
      </c>
      <c r="C38" s="235">
        <v>450</v>
      </c>
      <c r="D38" s="236">
        <v>20</v>
      </c>
      <c r="E38" s="235">
        <v>20</v>
      </c>
      <c r="F38" s="236">
        <v>5</v>
      </c>
      <c r="G38" s="235">
        <v>5</v>
      </c>
      <c r="H38" s="236">
        <v>415</v>
      </c>
      <c r="I38" s="234">
        <v>465</v>
      </c>
      <c r="J38" s="237">
        <v>33</v>
      </c>
      <c r="K38" s="144" t="s">
        <v>323</v>
      </c>
    </row>
    <row r="39" spans="1:11" ht="12.75" customHeight="1">
      <c r="A39" s="75" t="s">
        <v>169</v>
      </c>
      <c r="B39" s="76">
        <v>240</v>
      </c>
      <c r="C39" s="77">
        <v>250</v>
      </c>
      <c r="D39" s="78">
        <v>200</v>
      </c>
      <c r="E39" s="77">
        <v>220</v>
      </c>
      <c r="F39" s="78">
        <v>6</v>
      </c>
      <c r="G39" s="77">
        <v>15</v>
      </c>
      <c r="H39" s="78">
        <v>250</v>
      </c>
      <c r="I39" s="77">
        <v>270</v>
      </c>
      <c r="J39" s="79">
        <v>40</v>
      </c>
      <c r="K39" s="141" t="s">
        <v>323</v>
      </c>
    </row>
    <row r="40" spans="1:11" ht="12.75" customHeight="1">
      <c r="A40" s="75" t="s">
        <v>170</v>
      </c>
      <c r="B40" s="76">
        <v>100</v>
      </c>
      <c r="C40" s="77">
        <v>150</v>
      </c>
      <c r="D40" s="78">
        <v>230</v>
      </c>
      <c r="E40" s="77">
        <v>180</v>
      </c>
      <c r="F40" s="78" t="s">
        <v>61</v>
      </c>
      <c r="G40" s="77" t="s">
        <v>297</v>
      </c>
      <c r="H40" s="78">
        <v>290</v>
      </c>
      <c r="I40" s="77">
        <v>290</v>
      </c>
      <c r="J40" s="79">
        <v>25</v>
      </c>
      <c r="K40" s="141" t="s">
        <v>323</v>
      </c>
    </row>
    <row r="41" spans="1:11" ht="12.75" customHeight="1">
      <c r="A41" s="75" t="s">
        <v>171</v>
      </c>
      <c r="B41" s="76">
        <v>800</v>
      </c>
      <c r="C41" s="77">
        <v>850</v>
      </c>
      <c r="D41" s="78">
        <v>450</v>
      </c>
      <c r="E41" s="77">
        <v>500</v>
      </c>
      <c r="F41" s="78">
        <v>150</v>
      </c>
      <c r="G41" s="77">
        <v>160</v>
      </c>
      <c r="H41" s="78">
        <v>650</v>
      </c>
      <c r="I41" s="77">
        <v>700</v>
      </c>
      <c r="J41" s="79">
        <v>44</v>
      </c>
      <c r="K41" s="141" t="s">
        <v>323</v>
      </c>
    </row>
    <row r="42" spans="1:11" ht="12.75" customHeight="1">
      <c r="A42" s="75" t="s">
        <v>277</v>
      </c>
      <c r="B42" s="76" t="s">
        <v>61</v>
      </c>
      <c r="C42" s="77" t="s">
        <v>335</v>
      </c>
      <c r="D42" s="78">
        <v>175</v>
      </c>
      <c r="E42" s="77">
        <v>175</v>
      </c>
      <c r="F42" s="78" t="s">
        <v>61</v>
      </c>
      <c r="G42" s="77" t="s">
        <v>335</v>
      </c>
      <c r="H42" s="78">
        <v>175</v>
      </c>
      <c r="I42" s="77">
        <v>175</v>
      </c>
      <c r="J42" s="79">
        <v>417</v>
      </c>
      <c r="K42" s="141" t="s">
        <v>323</v>
      </c>
    </row>
    <row r="43" spans="1:11" ht="12.75" customHeight="1">
      <c r="A43" s="105" t="s">
        <v>172</v>
      </c>
      <c r="B43" s="76" t="s">
        <v>61</v>
      </c>
      <c r="C43" s="77" t="s">
        <v>297</v>
      </c>
      <c r="D43" s="78">
        <v>110</v>
      </c>
      <c r="E43" s="77">
        <v>110</v>
      </c>
      <c r="F43" s="78" t="s">
        <v>61</v>
      </c>
      <c r="G43" s="77" t="s">
        <v>297</v>
      </c>
      <c r="H43" s="78">
        <v>110</v>
      </c>
      <c r="I43" s="77">
        <v>110</v>
      </c>
      <c r="J43" s="79">
        <v>31</v>
      </c>
      <c r="K43" s="141" t="s">
        <v>323</v>
      </c>
    </row>
    <row r="44" spans="1:11" ht="12.75" customHeight="1">
      <c r="A44" s="75" t="s">
        <v>173</v>
      </c>
      <c r="B44" s="76" t="s">
        <v>61</v>
      </c>
      <c r="C44" s="77" t="s">
        <v>297</v>
      </c>
      <c r="D44" s="78">
        <v>140</v>
      </c>
      <c r="E44" s="77">
        <v>140</v>
      </c>
      <c r="F44" s="78" t="s">
        <v>61</v>
      </c>
      <c r="G44" s="77" t="s">
        <v>297</v>
      </c>
      <c r="H44" s="78">
        <v>140</v>
      </c>
      <c r="I44" s="77">
        <v>140</v>
      </c>
      <c r="J44" s="79">
        <v>19</v>
      </c>
      <c r="K44" s="141" t="s">
        <v>323</v>
      </c>
    </row>
    <row r="45" spans="1:11" ht="12.75" customHeight="1">
      <c r="A45" s="75" t="s">
        <v>174</v>
      </c>
      <c r="B45" s="76">
        <v>120</v>
      </c>
      <c r="C45" s="77">
        <v>150</v>
      </c>
      <c r="D45" s="78">
        <v>23</v>
      </c>
      <c r="E45" s="77">
        <v>25</v>
      </c>
      <c r="F45" s="78" t="s">
        <v>61</v>
      </c>
      <c r="G45" s="77" t="s">
        <v>297</v>
      </c>
      <c r="H45" s="78">
        <v>143</v>
      </c>
      <c r="I45" s="77">
        <v>175</v>
      </c>
      <c r="J45" s="79">
        <v>50</v>
      </c>
      <c r="K45" s="141" t="s">
        <v>323</v>
      </c>
    </row>
    <row r="46" spans="1:11" ht="12.75" customHeight="1">
      <c r="A46" s="75" t="s">
        <v>278</v>
      </c>
      <c r="B46" s="76">
        <v>1300</v>
      </c>
      <c r="C46" s="77">
        <v>1300</v>
      </c>
      <c r="D46" s="78">
        <v>1400</v>
      </c>
      <c r="E46" s="77">
        <v>1400</v>
      </c>
      <c r="F46" s="78">
        <v>600</v>
      </c>
      <c r="G46" s="77">
        <v>650</v>
      </c>
      <c r="H46" s="78">
        <v>1050</v>
      </c>
      <c r="I46" s="77">
        <v>1000</v>
      </c>
      <c r="J46" s="79">
        <v>72</v>
      </c>
      <c r="K46" s="141" t="s">
        <v>323</v>
      </c>
    </row>
    <row r="47" spans="1:11" ht="12.75" customHeight="1">
      <c r="A47" s="75" t="s">
        <v>175</v>
      </c>
      <c r="B47" s="76">
        <v>158</v>
      </c>
      <c r="C47" s="77">
        <v>96</v>
      </c>
      <c r="D47" s="78" t="s">
        <v>61</v>
      </c>
      <c r="E47" s="77">
        <v>10</v>
      </c>
      <c r="F47" s="78" t="s">
        <v>61</v>
      </c>
      <c r="G47" s="77" t="s">
        <v>334</v>
      </c>
      <c r="H47" s="78">
        <v>158</v>
      </c>
      <c r="I47" s="77">
        <v>96</v>
      </c>
      <c r="J47" s="79">
        <v>3</v>
      </c>
      <c r="K47" s="141" t="s">
        <v>323</v>
      </c>
    </row>
    <row r="48" spans="1:11" ht="12.75" customHeight="1">
      <c r="A48" s="75" t="s">
        <v>279</v>
      </c>
      <c r="B48" s="76" t="s">
        <v>61</v>
      </c>
      <c r="C48" s="77" t="s">
        <v>335</v>
      </c>
      <c r="D48" s="78">
        <v>100</v>
      </c>
      <c r="E48" s="77">
        <v>100</v>
      </c>
      <c r="F48" s="78" t="s">
        <v>61</v>
      </c>
      <c r="G48" s="77" t="s">
        <v>335</v>
      </c>
      <c r="H48" s="78">
        <v>100</v>
      </c>
      <c r="I48" s="77">
        <v>100</v>
      </c>
      <c r="J48" s="79">
        <v>227</v>
      </c>
      <c r="K48" s="141" t="s">
        <v>323</v>
      </c>
    </row>
    <row r="49" spans="1:11" ht="12.75" customHeight="1">
      <c r="A49" s="75" t="s">
        <v>176</v>
      </c>
      <c r="B49" s="76">
        <v>180</v>
      </c>
      <c r="C49" s="77">
        <v>200</v>
      </c>
      <c r="D49" s="78">
        <v>20</v>
      </c>
      <c r="E49" s="77">
        <v>20</v>
      </c>
      <c r="F49" s="78">
        <v>5</v>
      </c>
      <c r="G49" s="77">
        <v>5</v>
      </c>
      <c r="H49" s="78">
        <v>205</v>
      </c>
      <c r="I49" s="77">
        <v>215</v>
      </c>
      <c r="J49" s="79">
        <v>147</v>
      </c>
      <c r="K49" s="141" t="s">
        <v>323</v>
      </c>
    </row>
    <row r="50" spans="1:11" ht="12.75" customHeight="1">
      <c r="A50" s="75" t="s">
        <v>280</v>
      </c>
      <c r="B50" s="76">
        <v>15</v>
      </c>
      <c r="C50" s="77">
        <v>50</v>
      </c>
      <c r="D50" s="78">
        <v>12</v>
      </c>
      <c r="E50" s="77">
        <v>20</v>
      </c>
      <c r="F50" s="78" t="s">
        <v>61</v>
      </c>
      <c r="G50" s="77" t="s">
        <v>335</v>
      </c>
      <c r="H50" s="78">
        <v>17</v>
      </c>
      <c r="I50" s="77">
        <v>70</v>
      </c>
      <c r="J50" s="79">
        <v>6</v>
      </c>
      <c r="K50" s="141" t="s">
        <v>323</v>
      </c>
    </row>
    <row r="51" spans="1:11" ht="12.75" customHeight="1">
      <c r="A51" s="75" t="s">
        <v>177</v>
      </c>
      <c r="B51" s="76">
        <v>2472</v>
      </c>
      <c r="C51" s="77">
        <v>2550</v>
      </c>
      <c r="D51" s="78">
        <v>1300</v>
      </c>
      <c r="E51" s="77">
        <v>1500</v>
      </c>
      <c r="F51" s="78" t="s">
        <v>61</v>
      </c>
      <c r="G51" s="77" t="s">
        <v>297</v>
      </c>
      <c r="H51" s="78">
        <v>3746</v>
      </c>
      <c r="I51" s="77">
        <v>3990</v>
      </c>
      <c r="J51" s="79">
        <v>34</v>
      </c>
      <c r="K51" s="141" t="s">
        <v>323</v>
      </c>
    </row>
    <row r="52" spans="1:11" ht="12.75" customHeight="1">
      <c r="A52" s="75" t="s">
        <v>178</v>
      </c>
      <c r="B52" s="76" t="s">
        <v>61</v>
      </c>
      <c r="C52" s="77" t="s">
        <v>297</v>
      </c>
      <c r="D52" s="78">
        <v>100</v>
      </c>
      <c r="E52" s="77">
        <v>100</v>
      </c>
      <c r="F52" s="78" t="s">
        <v>61</v>
      </c>
      <c r="G52" s="77" t="s">
        <v>297</v>
      </c>
      <c r="H52" s="78">
        <v>100</v>
      </c>
      <c r="I52" s="77">
        <v>100</v>
      </c>
      <c r="J52" s="79">
        <v>79</v>
      </c>
      <c r="K52" s="141" t="s">
        <v>323</v>
      </c>
    </row>
    <row r="53" spans="1:11" ht="12.75" customHeight="1">
      <c r="A53" s="75" t="s">
        <v>179</v>
      </c>
      <c r="B53" s="76">
        <v>1870</v>
      </c>
      <c r="C53" s="77">
        <v>1900</v>
      </c>
      <c r="D53" s="78">
        <v>1800</v>
      </c>
      <c r="E53" s="77">
        <v>1800</v>
      </c>
      <c r="F53" s="78" t="s">
        <v>61</v>
      </c>
      <c r="G53" s="77" t="s">
        <v>297</v>
      </c>
      <c r="H53" s="78">
        <v>1900</v>
      </c>
      <c r="I53" s="77">
        <v>1900</v>
      </c>
      <c r="J53" s="79">
        <v>97</v>
      </c>
      <c r="K53" s="141" t="s">
        <v>323</v>
      </c>
    </row>
    <row r="54" spans="1:11" ht="12.75" customHeight="1">
      <c r="A54" s="75" t="s">
        <v>180</v>
      </c>
      <c r="B54" s="76">
        <v>297</v>
      </c>
      <c r="C54" s="77">
        <v>300</v>
      </c>
      <c r="D54" s="78">
        <v>270</v>
      </c>
      <c r="E54" s="77">
        <v>280</v>
      </c>
      <c r="F54" s="78" t="s">
        <v>61</v>
      </c>
      <c r="G54" s="77" t="s">
        <v>297</v>
      </c>
      <c r="H54" s="78">
        <v>380</v>
      </c>
      <c r="I54" s="77">
        <v>380</v>
      </c>
      <c r="J54" s="79">
        <v>52</v>
      </c>
      <c r="K54" s="141" t="s">
        <v>323</v>
      </c>
    </row>
    <row r="55" spans="1:11" ht="12.75" customHeight="1">
      <c r="A55" s="75" t="s">
        <v>281</v>
      </c>
      <c r="B55" s="76" t="s">
        <v>61</v>
      </c>
      <c r="C55" s="77" t="s">
        <v>335</v>
      </c>
      <c r="D55" s="78">
        <v>255</v>
      </c>
      <c r="E55" s="77">
        <v>260</v>
      </c>
      <c r="F55" s="78" t="s">
        <v>61</v>
      </c>
      <c r="G55" s="77" t="s">
        <v>335</v>
      </c>
      <c r="H55" s="78">
        <v>255</v>
      </c>
      <c r="I55" s="77">
        <v>260</v>
      </c>
      <c r="J55" s="79">
        <v>214</v>
      </c>
      <c r="K55" s="141" t="s">
        <v>323</v>
      </c>
    </row>
    <row r="56" spans="1:11" ht="12.75" customHeight="1">
      <c r="A56" s="75" t="s">
        <v>181</v>
      </c>
      <c r="B56" s="76">
        <v>30</v>
      </c>
      <c r="C56" s="77">
        <v>30</v>
      </c>
      <c r="D56" s="78">
        <v>490</v>
      </c>
      <c r="E56" s="77">
        <v>490</v>
      </c>
      <c r="F56" s="78" t="s">
        <v>61</v>
      </c>
      <c r="G56" s="77" t="s">
        <v>297</v>
      </c>
      <c r="H56" s="78">
        <v>510</v>
      </c>
      <c r="I56" s="77">
        <v>510</v>
      </c>
      <c r="J56" s="79">
        <v>47</v>
      </c>
      <c r="K56" s="141" t="s">
        <v>323</v>
      </c>
    </row>
    <row r="57" spans="1:11" ht="12.75" customHeight="1">
      <c r="A57" s="75" t="s">
        <v>182</v>
      </c>
      <c r="B57" s="76">
        <v>120</v>
      </c>
      <c r="C57" s="77">
        <v>120</v>
      </c>
      <c r="D57" s="78">
        <v>180</v>
      </c>
      <c r="E57" s="77">
        <v>180</v>
      </c>
      <c r="F57" s="78" t="s">
        <v>61</v>
      </c>
      <c r="G57" s="77" t="s">
        <v>297</v>
      </c>
      <c r="H57" s="78">
        <v>200</v>
      </c>
      <c r="I57" s="77">
        <v>200</v>
      </c>
      <c r="J57" s="79">
        <v>77</v>
      </c>
      <c r="K57" s="141" t="s">
        <v>323</v>
      </c>
    </row>
    <row r="58" spans="1:11" ht="12.75" customHeight="1">
      <c r="A58" s="75" t="s">
        <v>183</v>
      </c>
      <c r="B58" s="76">
        <v>40</v>
      </c>
      <c r="C58" s="77">
        <v>50</v>
      </c>
      <c r="D58" s="78">
        <v>35</v>
      </c>
      <c r="E58" s="77">
        <v>40</v>
      </c>
      <c r="F58" s="78" t="s">
        <v>61</v>
      </c>
      <c r="G58" s="77" t="s">
        <v>297</v>
      </c>
      <c r="H58" s="78">
        <v>80</v>
      </c>
      <c r="I58" s="77">
        <v>90</v>
      </c>
      <c r="J58" s="79">
        <v>8</v>
      </c>
      <c r="K58" s="141" t="s">
        <v>323</v>
      </c>
    </row>
    <row r="59" spans="1:11" ht="12.75" customHeight="1">
      <c r="A59" s="75" t="s">
        <v>184</v>
      </c>
      <c r="B59" s="76">
        <v>20</v>
      </c>
      <c r="C59" s="77">
        <v>20</v>
      </c>
      <c r="D59" s="78">
        <v>10</v>
      </c>
      <c r="E59" s="77">
        <v>15</v>
      </c>
      <c r="F59" s="78" t="s">
        <v>61</v>
      </c>
      <c r="G59" s="77" t="s">
        <v>335</v>
      </c>
      <c r="H59" s="78">
        <v>30</v>
      </c>
      <c r="I59" s="77">
        <v>45</v>
      </c>
      <c r="J59" s="79">
        <v>2</v>
      </c>
      <c r="K59" s="141" t="s">
        <v>323</v>
      </c>
    </row>
    <row r="60" spans="1:11" ht="12.75" customHeight="1">
      <c r="A60" s="75" t="s">
        <v>185</v>
      </c>
      <c r="B60" s="76">
        <v>50</v>
      </c>
      <c r="C60" s="77">
        <v>50</v>
      </c>
      <c r="D60" s="78">
        <v>45</v>
      </c>
      <c r="E60" s="77" t="s">
        <v>297</v>
      </c>
      <c r="F60" s="78" t="s">
        <v>61</v>
      </c>
      <c r="G60" s="77" t="s">
        <v>297</v>
      </c>
      <c r="H60" s="78">
        <v>47</v>
      </c>
      <c r="I60" s="77">
        <v>50</v>
      </c>
      <c r="J60" s="79">
        <v>10</v>
      </c>
      <c r="K60" s="141" t="s">
        <v>323</v>
      </c>
    </row>
    <row r="61" spans="1:11" ht="12.75" customHeight="1">
      <c r="A61" s="75" t="s">
        <v>186</v>
      </c>
      <c r="B61" s="76">
        <v>1000</v>
      </c>
      <c r="C61" s="77">
        <v>1300</v>
      </c>
      <c r="D61" s="78">
        <v>266</v>
      </c>
      <c r="E61" s="77">
        <v>421</v>
      </c>
      <c r="F61" s="78">
        <v>7</v>
      </c>
      <c r="G61" s="77">
        <v>93</v>
      </c>
      <c r="H61" s="78">
        <v>1100</v>
      </c>
      <c r="I61" s="77">
        <v>1300</v>
      </c>
      <c r="J61" s="79">
        <v>119</v>
      </c>
      <c r="K61" s="141" t="s">
        <v>323</v>
      </c>
    </row>
    <row r="62" spans="1:11" ht="12.75" customHeight="1">
      <c r="A62" s="75" t="s">
        <v>187</v>
      </c>
      <c r="B62" s="76">
        <v>500</v>
      </c>
      <c r="C62" s="77">
        <v>600</v>
      </c>
      <c r="D62" s="78">
        <v>100</v>
      </c>
      <c r="E62" s="77">
        <v>150</v>
      </c>
      <c r="F62" s="78">
        <v>1000</v>
      </c>
      <c r="G62" s="77">
        <v>900</v>
      </c>
      <c r="H62" s="78">
        <v>500</v>
      </c>
      <c r="I62" s="77">
        <v>550</v>
      </c>
      <c r="J62" s="79">
        <v>111</v>
      </c>
      <c r="K62" s="141" t="s">
        <v>323</v>
      </c>
    </row>
    <row r="63" spans="1:11" ht="16.5" customHeight="1">
      <c r="A63" s="91" t="s">
        <v>188</v>
      </c>
      <c r="B63" s="190">
        <f aca="true" t="shared" si="3" ref="B63:I63">SUM(B38:B62)</f>
        <v>9712</v>
      </c>
      <c r="C63" s="146">
        <f t="shared" si="3"/>
        <v>10416</v>
      </c>
      <c r="D63" s="147">
        <f t="shared" si="3"/>
        <v>7731</v>
      </c>
      <c r="E63" s="146">
        <f t="shared" si="3"/>
        <v>8156</v>
      </c>
      <c r="F63" s="147">
        <f t="shared" si="3"/>
        <v>1773</v>
      </c>
      <c r="G63" s="146">
        <f t="shared" si="3"/>
        <v>1828</v>
      </c>
      <c r="H63" s="147">
        <f t="shared" si="3"/>
        <v>12551</v>
      </c>
      <c r="I63" s="145">
        <f t="shared" si="3"/>
        <v>13181</v>
      </c>
      <c r="J63" s="147">
        <v>39</v>
      </c>
      <c r="K63" s="148" t="s">
        <v>329</v>
      </c>
    </row>
    <row r="64" spans="1:11" ht="18.75" customHeight="1" thickBot="1">
      <c r="A64" s="106" t="s">
        <v>82</v>
      </c>
      <c r="B64" s="181">
        <f aca="true" t="shared" si="4" ref="B64:I64">SUM(B21,B27,B37,B63)</f>
        <v>68891</v>
      </c>
      <c r="C64" s="150">
        <f t="shared" si="4"/>
        <v>74684</v>
      </c>
      <c r="D64" s="151">
        <f t="shared" si="4"/>
        <v>17940</v>
      </c>
      <c r="E64" s="150">
        <f t="shared" si="4"/>
        <v>15718</v>
      </c>
      <c r="F64" s="151">
        <f t="shared" si="4"/>
        <v>5025</v>
      </c>
      <c r="G64" s="150">
        <f t="shared" si="4"/>
        <v>4834</v>
      </c>
      <c r="H64" s="151">
        <v>74222</v>
      </c>
      <c r="I64" s="149">
        <f t="shared" si="4"/>
        <v>82778</v>
      </c>
      <c r="J64" s="151">
        <v>102</v>
      </c>
      <c r="K64" s="152" t="s">
        <v>329</v>
      </c>
    </row>
    <row r="65" spans="1:11" ht="15" customHeight="1" thickTop="1">
      <c r="A65" s="107" t="s">
        <v>322</v>
      </c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mergeCells count="22">
    <mergeCell ref="J18:J19"/>
    <mergeCell ref="K18:K19"/>
    <mergeCell ref="J5:J6"/>
    <mergeCell ref="K5:K6"/>
    <mergeCell ref="B18:B19"/>
    <mergeCell ref="C18:C19"/>
    <mergeCell ref="D18:D19"/>
    <mergeCell ref="E18:E19"/>
    <mergeCell ref="F18:F19"/>
    <mergeCell ref="G18:G19"/>
    <mergeCell ref="H18:H19"/>
    <mergeCell ref="I18:I19"/>
    <mergeCell ref="J3:K3"/>
    <mergeCell ref="J4:K4"/>
    <mergeCell ref="B5:B6"/>
    <mergeCell ref="C5:C6"/>
    <mergeCell ref="D5:D6"/>
    <mergeCell ref="E5:E6"/>
    <mergeCell ref="F5:F6"/>
    <mergeCell ref="G5:G6"/>
    <mergeCell ref="H5:H6"/>
    <mergeCell ref="I5:I6"/>
  </mergeCells>
  <printOptions/>
  <pageMargins left="0.41" right="0.39" top="0.76" bottom="0.42" header="0.5" footer="0.37"/>
  <pageSetup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K59"/>
  <sheetViews>
    <sheetView workbookViewId="0" topLeftCell="A1">
      <selection activeCell="D61" sqref="D61"/>
    </sheetView>
  </sheetViews>
  <sheetFormatPr defaultColWidth="8.88671875" defaultRowHeight="13.5"/>
  <cols>
    <col min="1" max="1" width="18.3359375" style="0" customWidth="1"/>
    <col min="2" max="2" width="9.88671875" style="0" customWidth="1"/>
    <col min="3" max="3" width="9.5546875" style="0" customWidth="1"/>
    <col min="4" max="6" width="8.3359375" style="0" customWidth="1"/>
    <col min="7" max="7" width="7.99609375" style="0" customWidth="1"/>
    <col min="8" max="8" width="9.77734375" style="0" customWidth="1"/>
    <col min="9" max="9" width="9.6640625" style="0" customWidth="1"/>
    <col min="10" max="10" width="7.77734375" style="0" customWidth="1"/>
    <col min="11" max="11" width="6.99609375" style="0" customWidth="1"/>
  </cols>
  <sheetData>
    <row r="1" spans="1:11" ht="23.25" customHeight="1">
      <c r="A1" s="2" t="s">
        <v>189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0.25" customHeight="1" thickBot="1">
      <c r="A3" s="1"/>
      <c r="B3" s="1"/>
      <c r="C3" s="1"/>
      <c r="D3" s="1"/>
      <c r="E3" s="1"/>
      <c r="F3" s="1"/>
      <c r="G3" s="1"/>
      <c r="H3" s="1"/>
      <c r="I3" s="1"/>
      <c r="J3" s="66" t="s">
        <v>264</v>
      </c>
      <c r="K3" s="1"/>
    </row>
    <row r="4" spans="1:11" ht="21" customHeight="1" thickTop="1">
      <c r="A4" s="67" t="s">
        <v>84</v>
      </c>
      <c r="B4" s="68" t="s">
        <v>85</v>
      </c>
      <c r="C4" s="69"/>
      <c r="D4" s="70" t="s">
        <v>86</v>
      </c>
      <c r="E4" s="69"/>
      <c r="F4" s="70" t="s">
        <v>87</v>
      </c>
      <c r="G4" s="69"/>
      <c r="H4" s="70" t="s">
        <v>88</v>
      </c>
      <c r="I4" s="69"/>
      <c r="J4" s="71" t="s">
        <v>47</v>
      </c>
      <c r="K4" s="72"/>
    </row>
    <row r="5" spans="1:11" ht="12" customHeight="1">
      <c r="A5" s="73" t="s">
        <v>51</v>
      </c>
      <c r="B5" s="256">
        <v>99</v>
      </c>
      <c r="C5" s="270">
        <v>2000</v>
      </c>
      <c r="D5" s="256">
        <v>99</v>
      </c>
      <c r="E5" s="270">
        <v>2000</v>
      </c>
      <c r="F5" s="256">
        <v>99</v>
      </c>
      <c r="G5" s="270">
        <v>2000</v>
      </c>
      <c r="H5" s="256">
        <v>99</v>
      </c>
      <c r="I5" s="266">
        <v>2000</v>
      </c>
      <c r="J5" s="264">
        <v>99</v>
      </c>
      <c r="K5" s="259">
        <v>2000</v>
      </c>
    </row>
    <row r="6" spans="1:11" ht="13.5" customHeight="1" thickBot="1">
      <c r="A6" s="74" t="s">
        <v>52</v>
      </c>
      <c r="B6" s="268"/>
      <c r="C6" s="285"/>
      <c r="D6" s="268"/>
      <c r="E6" s="285"/>
      <c r="F6" s="268"/>
      <c r="G6" s="285"/>
      <c r="H6" s="268"/>
      <c r="I6" s="267"/>
      <c r="J6" s="265"/>
      <c r="K6" s="269"/>
    </row>
    <row r="7" spans="1:11" ht="15.75" customHeight="1">
      <c r="A7" s="75" t="s">
        <v>23</v>
      </c>
      <c r="B7" s="76">
        <v>12644</v>
      </c>
      <c r="C7" s="77">
        <v>12612</v>
      </c>
      <c r="D7" s="78">
        <v>830</v>
      </c>
      <c r="E7" s="77">
        <v>840</v>
      </c>
      <c r="F7" s="78">
        <v>6015</v>
      </c>
      <c r="G7" s="77">
        <v>5500</v>
      </c>
      <c r="H7" s="78">
        <v>8009</v>
      </c>
      <c r="I7" s="77">
        <v>8464</v>
      </c>
      <c r="J7" s="79">
        <v>263</v>
      </c>
      <c r="K7" s="80" t="s">
        <v>296</v>
      </c>
    </row>
    <row r="8" spans="1:11" ht="15.75" customHeight="1">
      <c r="A8" s="81" t="s">
        <v>21</v>
      </c>
      <c r="B8" s="279" t="s">
        <v>262</v>
      </c>
      <c r="C8" s="281" t="s">
        <v>262</v>
      </c>
      <c r="D8" s="279">
        <v>12</v>
      </c>
      <c r="E8" s="281">
        <v>15</v>
      </c>
      <c r="F8" s="279" t="s">
        <v>262</v>
      </c>
      <c r="G8" s="281" t="s">
        <v>262</v>
      </c>
      <c r="H8" s="279">
        <v>12</v>
      </c>
      <c r="I8" s="281">
        <v>15</v>
      </c>
      <c r="J8" s="279">
        <v>1622</v>
      </c>
      <c r="K8" s="286" t="s">
        <v>296</v>
      </c>
    </row>
    <row r="9" spans="1:11" ht="15.75" customHeight="1">
      <c r="A9" s="81" t="s">
        <v>190</v>
      </c>
      <c r="B9" s="280"/>
      <c r="C9" s="282"/>
      <c r="D9" s="280"/>
      <c r="E9" s="282"/>
      <c r="F9" s="280"/>
      <c r="G9" s="282"/>
      <c r="H9" s="280"/>
      <c r="I9" s="282"/>
      <c r="J9" s="280"/>
      <c r="K9" s="287"/>
    </row>
    <row r="10" spans="1:11" ht="15.75" customHeight="1">
      <c r="A10" s="82" t="s">
        <v>191</v>
      </c>
      <c r="B10" s="76">
        <v>85952</v>
      </c>
      <c r="C10" s="77">
        <v>87856</v>
      </c>
      <c r="D10" s="78">
        <v>28742</v>
      </c>
      <c r="E10" s="77">
        <v>27784</v>
      </c>
      <c r="F10" s="78">
        <v>694</v>
      </c>
      <c r="G10" s="77">
        <v>450</v>
      </c>
      <c r="H10" s="78">
        <v>108426</v>
      </c>
      <c r="I10" s="77">
        <v>109528</v>
      </c>
      <c r="J10" s="79">
        <v>397</v>
      </c>
      <c r="K10" s="80" t="s">
        <v>324</v>
      </c>
    </row>
    <row r="11" spans="1:11" ht="15.75" customHeight="1">
      <c r="A11" s="83" t="s">
        <v>192</v>
      </c>
      <c r="B11" s="191">
        <f>SUM(B7:B10)</f>
        <v>98596</v>
      </c>
      <c r="C11" s="192">
        <f aca="true" t="shared" si="0" ref="C11:I11">SUM(C7:C10)</f>
        <v>100468</v>
      </c>
      <c r="D11" s="193">
        <f t="shared" si="0"/>
        <v>29584</v>
      </c>
      <c r="E11" s="192">
        <f t="shared" si="0"/>
        <v>28639</v>
      </c>
      <c r="F11" s="193">
        <f t="shared" si="0"/>
        <v>6709</v>
      </c>
      <c r="G11" s="192">
        <f t="shared" si="0"/>
        <v>5950</v>
      </c>
      <c r="H11" s="193">
        <f t="shared" si="0"/>
        <v>116447</v>
      </c>
      <c r="I11" s="192">
        <f t="shared" si="0"/>
        <v>118007</v>
      </c>
      <c r="J11" s="193">
        <v>384</v>
      </c>
      <c r="K11" s="194" t="s">
        <v>324</v>
      </c>
    </row>
    <row r="12" spans="1:11" ht="15.75" customHeight="1">
      <c r="A12" s="75" t="s">
        <v>193</v>
      </c>
      <c r="B12" s="76" t="s">
        <v>283</v>
      </c>
      <c r="C12" s="77" t="s">
        <v>283</v>
      </c>
      <c r="D12" s="78">
        <v>60</v>
      </c>
      <c r="E12" s="77">
        <v>65</v>
      </c>
      <c r="F12" s="78" t="s">
        <v>283</v>
      </c>
      <c r="G12" s="77" t="s">
        <v>283</v>
      </c>
      <c r="H12" s="78">
        <v>60</v>
      </c>
      <c r="I12" s="77">
        <v>65</v>
      </c>
      <c r="J12" s="79">
        <v>250</v>
      </c>
      <c r="K12" s="80" t="s">
        <v>324</v>
      </c>
    </row>
    <row r="13" spans="1:11" ht="15.75" customHeight="1">
      <c r="A13" s="75" t="s">
        <v>198</v>
      </c>
      <c r="B13" s="76">
        <v>1456</v>
      </c>
      <c r="C13" s="77">
        <v>1400</v>
      </c>
      <c r="D13" s="78">
        <v>3</v>
      </c>
      <c r="E13" s="77" t="s">
        <v>297</v>
      </c>
      <c r="F13" s="78">
        <v>250</v>
      </c>
      <c r="G13" s="77">
        <v>90</v>
      </c>
      <c r="H13" s="78">
        <v>1219</v>
      </c>
      <c r="I13" s="77">
        <v>1200</v>
      </c>
      <c r="J13" s="79">
        <v>340</v>
      </c>
      <c r="K13" s="80" t="s">
        <v>260</v>
      </c>
    </row>
    <row r="14" spans="1:11" ht="15.75" customHeight="1">
      <c r="A14" s="75" t="s">
        <v>196</v>
      </c>
      <c r="B14" s="76">
        <v>1031</v>
      </c>
      <c r="C14" s="77">
        <v>1064</v>
      </c>
      <c r="D14" s="78">
        <v>68</v>
      </c>
      <c r="E14" s="77">
        <v>50</v>
      </c>
      <c r="F14" s="78" t="s">
        <v>297</v>
      </c>
      <c r="G14" s="77">
        <v>50</v>
      </c>
      <c r="H14" s="78">
        <v>1099</v>
      </c>
      <c r="I14" s="77">
        <v>1060</v>
      </c>
      <c r="J14" s="79">
        <v>179</v>
      </c>
      <c r="K14" s="80" t="s">
        <v>296</v>
      </c>
    </row>
    <row r="15" spans="1:11" ht="15.75" customHeight="1">
      <c r="A15" s="75" t="s">
        <v>194</v>
      </c>
      <c r="B15" s="76">
        <v>1278</v>
      </c>
      <c r="C15" s="77">
        <v>1300</v>
      </c>
      <c r="D15" s="78">
        <v>140</v>
      </c>
      <c r="E15" s="77">
        <v>200</v>
      </c>
      <c r="F15" s="78">
        <v>5</v>
      </c>
      <c r="G15" s="77" t="s">
        <v>297</v>
      </c>
      <c r="H15" s="78">
        <v>1418</v>
      </c>
      <c r="I15" s="77">
        <v>1500</v>
      </c>
      <c r="J15" s="79">
        <v>128</v>
      </c>
      <c r="K15" s="80" t="s">
        <v>296</v>
      </c>
    </row>
    <row r="16" spans="1:11" ht="15.75" customHeight="1">
      <c r="A16" s="75" t="s">
        <v>195</v>
      </c>
      <c r="B16" s="76">
        <v>1100</v>
      </c>
      <c r="C16" s="77">
        <v>1200</v>
      </c>
      <c r="D16" s="78">
        <v>10</v>
      </c>
      <c r="E16" s="77">
        <v>15</v>
      </c>
      <c r="F16" s="78">
        <v>20</v>
      </c>
      <c r="G16" s="77">
        <v>30</v>
      </c>
      <c r="H16" s="78">
        <v>1100</v>
      </c>
      <c r="I16" s="77">
        <v>1200</v>
      </c>
      <c r="J16" s="79">
        <v>172</v>
      </c>
      <c r="K16" s="80" t="s">
        <v>296</v>
      </c>
    </row>
    <row r="17" spans="1:11" ht="15.75" customHeight="1">
      <c r="A17" s="75" t="s">
        <v>25</v>
      </c>
      <c r="B17" s="76">
        <v>32052</v>
      </c>
      <c r="C17" s="77">
        <v>31677</v>
      </c>
      <c r="D17" s="78" t="s">
        <v>283</v>
      </c>
      <c r="E17" s="77" t="s">
        <v>283</v>
      </c>
      <c r="F17" s="78">
        <v>2800</v>
      </c>
      <c r="G17" s="77">
        <v>2000</v>
      </c>
      <c r="H17" s="78">
        <v>29252</v>
      </c>
      <c r="I17" s="77">
        <v>29677</v>
      </c>
      <c r="J17" s="79">
        <v>300</v>
      </c>
      <c r="K17" s="80" t="s">
        <v>324</v>
      </c>
    </row>
    <row r="18" spans="1:11" ht="15.75" customHeight="1">
      <c r="A18" s="75" t="s">
        <v>197</v>
      </c>
      <c r="B18" s="76">
        <v>500</v>
      </c>
      <c r="C18" s="77">
        <v>600</v>
      </c>
      <c r="D18" s="78">
        <v>200</v>
      </c>
      <c r="E18" s="77">
        <v>300</v>
      </c>
      <c r="F18" s="78" t="s">
        <v>283</v>
      </c>
      <c r="G18" s="77" t="s">
        <v>283</v>
      </c>
      <c r="H18" s="78">
        <v>650</v>
      </c>
      <c r="I18" s="77">
        <v>670</v>
      </c>
      <c r="J18" s="79">
        <v>132</v>
      </c>
      <c r="K18" s="80" t="s">
        <v>324</v>
      </c>
    </row>
    <row r="19" spans="1:11" ht="15.75" customHeight="1">
      <c r="A19" s="75" t="s">
        <v>199</v>
      </c>
      <c r="B19" s="76">
        <v>807</v>
      </c>
      <c r="C19" s="77">
        <v>900</v>
      </c>
      <c r="D19" s="78">
        <v>480</v>
      </c>
      <c r="E19" s="77">
        <v>550</v>
      </c>
      <c r="F19" s="78" t="s">
        <v>262</v>
      </c>
      <c r="G19" s="77" t="s">
        <v>262</v>
      </c>
      <c r="H19" s="78">
        <v>837</v>
      </c>
      <c r="I19" s="77">
        <v>1000</v>
      </c>
      <c r="J19" s="79">
        <v>298</v>
      </c>
      <c r="K19" s="80" t="s">
        <v>324</v>
      </c>
    </row>
    <row r="20" spans="1:11" ht="15.75" customHeight="1">
      <c r="A20" s="83" t="s">
        <v>200</v>
      </c>
      <c r="B20" s="191">
        <f>SUM(B12:B19)</f>
        <v>38224</v>
      </c>
      <c r="C20" s="192">
        <f aca="true" t="shared" si="1" ref="C20:I20">SUM(C12:C19)</f>
        <v>38141</v>
      </c>
      <c r="D20" s="193">
        <f t="shared" si="1"/>
        <v>961</v>
      </c>
      <c r="E20" s="192">
        <f t="shared" si="1"/>
        <v>1180</v>
      </c>
      <c r="F20" s="193">
        <f t="shared" si="1"/>
        <v>3075</v>
      </c>
      <c r="G20" s="192">
        <f t="shared" si="1"/>
        <v>2170</v>
      </c>
      <c r="H20" s="193">
        <f t="shared" si="1"/>
        <v>35635</v>
      </c>
      <c r="I20" s="192">
        <f t="shared" si="1"/>
        <v>36372</v>
      </c>
      <c r="J20" s="193">
        <v>269</v>
      </c>
      <c r="K20" s="194" t="s">
        <v>325</v>
      </c>
    </row>
    <row r="21" spans="1:11" ht="15.75" customHeight="1">
      <c r="A21" s="75" t="s">
        <v>201</v>
      </c>
      <c r="B21" s="76" t="s">
        <v>299</v>
      </c>
      <c r="C21" s="77" t="s">
        <v>299</v>
      </c>
      <c r="D21" s="78">
        <v>160</v>
      </c>
      <c r="E21" s="77">
        <v>170</v>
      </c>
      <c r="F21" s="78">
        <v>75</v>
      </c>
      <c r="G21" s="77" t="s">
        <v>325</v>
      </c>
      <c r="H21" s="78">
        <v>85</v>
      </c>
      <c r="I21" s="77">
        <v>90</v>
      </c>
      <c r="J21" s="79">
        <v>269</v>
      </c>
      <c r="K21" s="80" t="s">
        <v>325</v>
      </c>
    </row>
    <row r="22" spans="1:11" ht="15.75" customHeight="1">
      <c r="A22" s="75" t="s">
        <v>202</v>
      </c>
      <c r="B22" s="76">
        <v>230</v>
      </c>
      <c r="C22" s="77">
        <v>268</v>
      </c>
      <c r="D22" s="78">
        <v>20</v>
      </c>
      <c r="E22" s="77" t="s">
        <v>325</v>
      </c>
      <c r="F22" s="78">
        <v>120</v>
      </c>
      <c r="G22" s="77" t="s">
        <v>325</v>
      </c>
      <c r="H22" s="78">
        <v>130</v>
      </c>
      <c r="I22" s="77">
        <v>150</v>
      </c>
      <c r="J22" s="79">
        <v>481</v>
      </c>
      <c r="K22" s="80" t="s">
        <v>325</v>
      </c>
    </row>
    <row r="23" spans="1:11" ht="15.75" customHeight="1">
      <c r="A23" s="75" t="s">
        <v>203</v>
      </c>
      <c r="B23" s="76">
        <v>1794</v>
      </c>
      <c r="C23" s="77">
        <v>1693</v>
      </c>
      <c r="D23" s="78" t="s">
        <v>299</v>
      </c>
      <c r="E23" s="77" t="s">
        <v>299</v>
      </c>
      <c r="F23" s="78">
        <v>864</v>
      </c>
      <c r="G23" s="77">
        <v>625</v>
      </c>
      <c r="H23" s="78">
        <v>1061</v>
      </c>
      <c r="I23" s="77">
        <v>1118</v>
      </c>
      <c r="J23" s="79">
        <v>95</v>
      </c>
      <c r="K23" s="80" t="s">
        <v>325</v>
      </c>
    </row>
    <row r="24" spans="1:11" ht="15.75" customHeight="1">
      <c r="A24" s="75" t="s">
        <v>204</v>
      </c>
      <c r="B24" s="76" t="s">
        <v>299</v>
      </c>
      <c r="C24" s="77" t="s">
        <v>299</v>
      </c>
      <c r="D24" s="78">
        <v>280</v>
      </c>
      <c r="E24" s="77">
        <v>290</v>
      </c>
      <c r="F24" s="78" t="s">
        <v>299</v>
      </c>
      <c r="G24" s="77" t="s">
        <v>299</v>
      </c>
      <c r="H24" s="78">
        <v>280</v>
      </c>
      <c r="I24" s="77">
        <v>290</v>
      </c>
      <c r="J24" s="79">
        <v>1148</v>
      </c>
      <c r="K24" s="80" t="s">
        <v>325</v>
      </c>
    </row>
    <row r="25" spans="1:11" ht="15.75" customHeight="1">
      <c r="A25" s="75" t="s">
        <v>205</v>
      </c>
      <c r="B25" s="76">
        <v>1900</v>
      </c>
      <c r="C25" s="77">
        <v>2000</v>
      </c>
      <c r="D25" s="78">
        <v>900</v>
      </c>
      <c r="E25" s="77" t="s">
        <v>325</v>
      </c>
      <c r="F25" s="78" t="s">
        <v>299</v>
      </c>
      <c r="G25" s="77" t="s">
        <v>299</v>
      </c>
      <c r="H25" s="78">
        <v>2400</v>
      </c>
      <c r="I25" s="77">
        <v>2450</v>
      </c>
      <c r="J25" s="79">
        <v>288</v>
      </c>
      <c r="K25" s="80" t="s">
        <v>325</v>
      </c>
    </row>
    <row r="26" spans="1:11" ht="15.75" customHeight="1">
      <c r="A26" s="84" t="s">
        <v>206</v>
      </c>
      <c r="B26" s="153"/>
      <c r="C26" s="154"/>
      <c r="D26" s="155"/>
      <c r="E26" s="154"/>
      <c r="F26" s="155"/>
      <c r="G26" s="154"/>
      <c r="H26" s="155"/>
      <c r="I26" s="154"/>
      <c r="J26" s="142"/>
      <c r="K26" s="156"/>
    </row>
    <row r="27" spans="1:11" ht="15.75" customHeight="1">
      <c r="A27" s="85" t="s">
        <v>207</v>
      </c>
      <c r="B27" s="195" t="s">
        <v>299</v>
      </c>
      <c r="C27" s="196" t="s">
        <v>299</v>
      </c>
      <c r="D27" s="197">
        <v>600</v>
      </c>
      <c r="E27" s="196">
        <v>650</v>
      </c>
      <c r="F27" s="197" t="s">
        <v>299</v>
      </c>
      <c r="G27" s="196" t="s">
        <v>299</v>
      </c>
      <c r="H27" s="197">
        <v>600</v>
      </c>
      <c r="I27" s="196">
        <v>650</v>
      </c>
      <c r="J27" s="198">
        <v>1053</v>
      </c>
      <c r="K27" s="199" t="s">
        <v>325</v>
      </c>
    </row>
    <row r="28" spans="1:11" ht="15.75" customHeight="1">
      <c r="A28" s="86" t="s">
        <v>208</v>
      </c>
      <c r="B28" s="157"/>
      <c r="C28" s="158"/>
      <c r="D28" s="159"/>
      <c r="E28" s="158"/>
      <c r="F28" s="159"/>
      <c r="G28" s="158"/>
      <c r="H28" s="159"/>
      <c r="I28" s="158"/>
      <c r="J28" s="143"/>
      <c r="K28" s="160"/>
    </row>
    <row r="29" spans="1:11" ht="15.75" customHeight="1">
      <c r="A29" s="85" t="s">
        <v>269</v>
      </c>
      <c r="B29" s="279">
        <v>620</v>
      </c>
      <c r="C29" s="281" t="s">
        <v>296</v>
      </c>
      <c r="D29" s="279">
        <v>500</v>
      </c>
      <c r="E29" s="281" t="s">
        <v>296</v>
      </c>
      <c r="F29" s="279" t="s">
        <v>296</v>
      </c>
      <c r="G29" s="281" t="s">
        <v>296</v>
      </c>
      <c r="H29" s="279" t="s">
        <v>260</v>
      </c>
      <c r="I29" s="281" t="s">
        <v>260</v>
      </c>
      <c r="J29" s="279" t="s">
        <v>260</v>
      </c>
      <c r="K29" s="286" t="s">
        <v>260</v>
      </c>
    </row>
    <row r="30" spans="1:11" ht="15.75" customHeight="1">
      <c r="A30" s="86" t="s">
        <v>270</v>
      </c>
      <c r="B30" s="280"/>
      <c r="C30" s="282"/>
      <c r="D30" s="280"/>
      <c r="E30" s="282"/>
      <c r="F30" s="280"/>
      <c r="G30" s="282"/>
      <c r="H30" s="280"/>
      <c r="I30" s="282"/>
      <c r="J30" s="280"/>
      <c r="K30" s="287"/>
    </row>
    <row r="31" spans="1:11" ht="15.75" customHeight="1">
      <c r="A31" s="75" t="s">
        <v>209</v>
      </c>
      <c r="B31" s="76">
        <v>100</v>
      </c>
      <c r="C31" s="77">
        <v>100</v>
      </c>
      <c r="D31" s="78">
        <v>800</v>
      </c>
      <c r="E31" s="77" t="s">
        <v>296</v>
      </c>
      <c r="F31" s="78" t="s">
        <v>262</v>
      </c>
      <c r="G31" s="77" t="s">
        <v>262</v>
      </c>
      <c r="H31" s="78">
        <v>900</v>
      </c>
      <c r="I31" s="77">
        <v>950</v>
      </c>
      <c r="J31" s="79">
        <v>115</v>
      </c>
      <c r="K31" s="80" t="s">
        <v>296</v>
      </c>
    </row>
    <row r="32" spans="1:11" ht="15.75" customHeight="1">
      <c r="A32" s="75" t="s">
        <v>210</v>
      </c>
      <c r="B32" s="76">
        <v>504</v>
      </c>
      <c r="C32" s="77">
        <v>521</v>
      </c>
      <c r="D32" s="78">
        <v>121</v>
      </c>
      <c r="E32" s="77">
        <v>95</v>
      </c>
      <c r="F32" s="78" t="s">
        <v>326</v>
      </c>
      <c r="G32" s="77" t="s">
        <v>298</v>
      </c>
      <c r="H32" s="78">
        <v>602</v>
      </c>
      <c r="I32" s="77">
        <v>655</v>
      </c>
      <c r="J32" s="79">
        <v>235</v>
      </c>
      <c r="K32" s="80" t="s">
        <v>298</v>
      </c>
    </row>
    <row r="33" spans="1:11" ht="15.75" customHeight="1">
      <c r="A33" s="87" t="s">
        <v>211</v>
      </c>
      <c r="B33" s="279">
        <v>620</v>
      </c>
      <c r="C33" s="281">
        <v>630</v>
      </c>
      <c r="D33" s="279">
        <v>500</v>
      </c>
      <c r="E33" s="281">
        <v>500</v>
      </c>
      <c r="F33" s="279">
        <v>6</v>
      </c>
      <c r="G33" s="281" t="s">
        <v>260</v>
      </c>
      <c r="H33" s="279">
        <v>600</v>
      </c>
      <c r="I33" s="281">
        <v>630</v>
      </c>
      <c r="J33" s="279">
        <v>714</v>
      </c>
      <c r="K33" s="286" t="s">
        <v>296</v>
      </c>
    </row>
    <row r="34" spans="1:11" ht="15.75" customHeight="1">
      <c r="A34" s="88" t="s">
        <v>212</v>
      </c>
      <c r="B34" s="280"/>
      <c r="C34" s="282"/>
      <c r="D34" s="280"/>
      <c r="E34" s="282"/>
      <c r="F34" s="280"/>
      <c r="G34" s="282"/>
      <c r="H34" s="280"/>
      <c r="I34" s="282"/>
      <c r="J34" s="280"/>
      <c r="K34" s="287"/>
    </row>
    <row r="35" spans="1:11" ht="15.75" customHeight="1">
      <c r="A35" s="85" t="s">
        <v>213</v>
      </c>
      <c r="B35" s="279" t="s">
        <v>262</v>
      </c>
      <c r="C35" s="281" t="s">
        <v>262</v>
      </c>
      <c r="D35" s="279">
        <v>35</v>
      </c>
      <c r="E35" s="281">
        <v>38</v>
      </c>
      <c r="F35" s="279" t="s">
        <v>262</v>
      </c>
      <c r="G35" s="281" t="s">
        <v>262</v>
      </c>
      <c r="H35" s="279">
        <v>35</v>
      </c>
      <c r="I35" s="281">
        <v>38</v>
      </c>
      <c r="J35" s="279">
        <v>814</v>
      </c>
      <c r="K35" s="286" t="s">
        <v>296</v>
      </c>
    </row>
    <row r="36" spans="1:11" ht="15.75" customHeight="1">
      <c r="A36" s="86" t="s">
        <v>214</v>
      </c>
      <c r="B36" s="280"/>
      <c r="C36" s="282"/>
      <c r="D36" s="280"/>
      <c r="E36" s="282"/>
      <c r="F36" s="280"/>
      <c r="G36" s="282"/>
      <c r="H36" s="280"/>
      <c r="I36" s="282"/>
      <c r="J36" s="280"/>
      <c r="K36" s="287"/>
    </row>
    <row r="37" spans="1:11" ht="15.75" customHeight="1">
      <c r="A37" s="75" t="s">
        <v>215</v>
      </c>
      <c r="B37" s="76">
        <v>1813</v>
      </c>
      <c r="C37" s="77">
        <v>1663</v>
      </c>
      <c r="D37" s="78">
        <v>609</v>
      </c>
      <c r="E37" s="77">
        <v>450</v>
      </c>
      <c r="F37" s="78" t="s">
        <v>299</v>
      </c>
      <c r="G37" s="77" t="s">
        <v>299</v>
      </c>
      <c r="H37" s="78">
        <v>2013</v>
      </c>
      <c r="I37" s="77">
        <v>2026</v>
      </c>
      <c r="J37" s="79">
        <v>517</v>
      </c>
      <c r="K37" s="80" t="s">
        <v>325</v>
      </c>
    </row>
    <row r="38" spans="1:11" ht="15.75" customHeight="1">
      <c r="A38" s="82" t="s">
        <v>216</v>
      </c>
      <c r="B38" s="76" t="s">
        <v>299</v>
      </c>
      <c r="C38" s="77" t="s">
        <v>299</v>
      </c>
      <c r="D38" s="78">
        <v>25</v>
      </c>
      <c r="E38" s="77">
        <v>28</v>
      </c>
      <c r="F38" s="78" t="s">
        <v>299</v>
      </c>
      <c r="G38" s="77" t="s">
        <v>299</v>
      </c>
      <c r="H38" s="78">
        <v>25</v>
      </c>
      <c r="I38" s="77">
        <v>28</v>
      </c>
      <c r="J38" s="79">
        <v>625</v>
      </c>
      <c r="K38" s="80" t="s">
        <v>325</v>
      </c>
    </row>
    <row r="39" spans="1:11" ht="15.75" customHeight="1">
      <c r="A39" s="75" t="s">
        <v>217</v>
      </c>
      <c r="B39" s="76">
        <v>688</v>
      </c>
      <c r="C39" s="77">
        <v>743</v>
      </c>
      <c r="D39" s="78">
        <v>15</v>
      </c>
      <c r="E39" s="77">
        <v>15</v>
      </c>
      <c r="F39" s="78">
        <v>360</v>
      </c>
      <c r="G39" s="77">
        <v>350</v>
      </c>
      <c r="H39" s="78">
        <v>343</v>
      </c>
      <c r="I39" s="77">
        <v>408</v>
      </c>
      <c r="J39" s="79">
        <v>266</v>
      </c>
      <c r="K39" s="80" t="s">
        <v>296</v>
      </c>
    </row>
    <row r="40" spans="1:11" ht="15.75" customHeight="1">
      <c r="A40" s="83" t="s">
        <v>218</v>
      </c>
      <c r="B40" s="191">
        <f>SUM(B21:B39)</f>
        <v>8269</v>
      </c>
      <c r="C40" s="192">
        <f aca="true" t="shared" si="2" ref="C40:I40">SUM(C21:C39)</f>
        <v>7618</v>
      </c>
      <c r="D40" s="193">
        <f t="shared" si="2"/>
        <v>4565</v>
      </c>
      <c r="E40" s="192">
        <f t="shared" si="2"/>
        <v>2236</v>
      </c>
      <c r="F40" s="193">
        <f t="shared" si="2"/>
        <v>1425</v>
      </c>
      <c r="G40" s="192">
        <f t="shared" si="2"/>
        <v>975</v>
      </c>
      <c r="H40" s="193">
        <f t="shared" si="2"/>
        <v>9074</v>
      </c>
      <c r="I40" s="191">
        <f t="shared" si="2"/>
        <v>9483</v>
      </c>
      <c r="J40" s="193">
        <v>243</v>
      </c>
      <c r="K40" s="194" t="s">
        <v>298</v>
      </c>
    </row>
    <row r="41" spans="1:11" ht="15.75" customHeight="1">
      <c r="A41" s="75" t="s">
        <v>219</v>
      </c>
      <c r="B41" s="76">
        <v>7187</v>
      </c>
      <c r="C41" s="77">
        <v>6121</v>
      </c>
      <c r="D41" s="78">
        <v>224</v>
      </c>
      <c r="E41" s="77">
        <v>215</v>
      </c>
      <c r="F41" s="78">
        <v>62</v>
      </c>
      <c r="G41" s="77">
        <v>43</v>
      </c>
      <c r="H41" s="78">
        <v>7291</v>
      </c>
      <c r="I41" s="77">
        <v>6221</v>
      </c>
      <c r="J41" s="79">
        <v>199</v>
      </c>
      <c r="K41" s="80" t="s">
        <v>298</v>
      </c>
    </row>
    <row r="42" spans="1:11" ht="15.75" customHeight="1">
      <c r="A42" s="75" t="s">
        <v>22</v>
      </c>
      <c r="B42" s="76">
        <v>40234</v>
      </c>
      <c r="C42" s="77">
        <v>39559</v>
      </c>
      <c r="D42" s="78">
        <v>155</v>
      </c>
      <c r="E42" s="77">
        <v>150</v>
      </c>
      <c r="F42" s="78">
        <v>222</v>
      </c>
      <c r="G42" s="77">
        <v>150</v>
      </c>
      <c r="H42" s="78">
        <v>40199</v>
      </c>
      <c r="I42" s="77">
        <v>39368</v>
      </c>
      <c r="J42" s="79">
        <v>243</v>
      </c>
      <c r="K42" s="80" t="s">
        <v>324</v>
      </c>
    </row>
    <row r="43" spans="1:11" ht="15.75" customHeight="1">
      <c r="A43" s="75" t="s">
        <v>220</v>
      </c>
      <c r="B43" s="76">
        <v>56</v>
      </c>
      <c r="C43" s="77">
        <v>55</v>
      </c>
      <c r="D43" s="78">
        <v>47</v>
      </c>
      <c r="E43" s="77">
        <v>50</v>
      </c>
      <c r="F43" s="78" t="s">
        <v>283</v>
      </c>
      <c r="G43" s="77" t="s">
        <v>283</v>
      </c>
      <c r="H43" s="78">
        <v>56</v>
      </c>
      <c r="I43" s="77">
        <v>55</v>
      </c>
      <c r="J43" s="79">
        <v>329</v>
      </c>
      <c r="K43" s="80" t="s">
        <v>324</v>
      </c>
    </row>
    <row r="44" spans="1:11" ht="15.75" customHeight="1">
      <c r="A44" s="75" t="s">
        <v>221</v>
      </c>
      <c r="B44" s="76" t="s">
        <v>262</v>
      </c>
      <c r="C44" s="77" t="s">
        <v>262</v>
      </c>
      <c r="D44" s="78">
        <v>70</v>
      </c>
      <c r="E44" s="77">
        <v>80</v>
      </c>
      <c r="F44" s="78" t="s">
        <v>262</v>
      </c>
      <c r="G44" s="77" t="s">
        <v>262</v>
      </c>
      <c r="H44" s="78">
        <v>70</v>
      </c>
      <c r="I44" s="77">
        <v>80</v>
      </c>
      <c r="J44" s="79">
        <v>81</v>
      </c>
      <c r="K44" s="80" t="s">
        <v>324</v>
      </c>
    </row>
    <row r="45" spans="1:11" ht="15.75" customHeight="1">
      <c r="A45" s="75" t="s">
        <v>222</v>
      </c>
      <c r="B45" s="76">
        <v>558</v>
      </c>
      <c r="C45" s="77">
        <v>550</v>
      </c>
      <c r="D45" s="78">
        <v>34</v>
      </c>
      <c r="E45" s="77">
        <v>10</v>
      </c>
      <c r="F45" s="78" t="s">
        <v>327</v>
      </c>
      <c r="G45" s="77" t="s">
        <v>299</v>
      </c>
      <c r="H45" s="78">
        <v>616</v>
      </c>
      <c r="I45" s="77">
        <v>650</v>
      </c>
      <c r="J45" s="79">
        <v>115</v>
      </c>
      <c r="K45" s="80" t="s">
        <v>325</v>
      </c>
    </row>
    <row r="46" spans="1:11" ht="15.75" customHeight="1">
      <c r="A46" s="75" t="s">
        <v>223</v>
      </c>
      <c r="B46" s="76">
        <v>70</v>
      </c>
      <c r="C46" s="77">
        <v>70</v>
      </c>
      <c r="D46" s="78">
        <v>40</v>
      </c>
      <c r="E46" s="77" t="s">
        <v>325</v>
      </c>
      <c r="F46" s="78" t="s">
        <v>327</v>
      </c>
      <c r="G46" s="77" t="s">
        <v>299</v>
      </c>
      <c r="H46" s="78">
        <v>85</v>
      </c>
      <c r="I46" s="77">
        <v>90</v>
      </c>
      <c r="J46" s="79">
        <v>202</v>
      </c>
      <c r="K46" s="80" t="s">
        <v>325</v>
      </c>
    </row>
    <row r="47" spans="1:11" ht="15.75" customHeight="1">
      <c r="A47" s="75" t="s">
        <v>224</v>
      </c>
      <c r="B47" s="76">
        <v>805</v>
      </c>
      <c r="C47" s="77">
        <v>800</v>
      </c>
      <c r="D47" s="78">
        <v>19</v>
      </c>
      <c r="E47" s="77">
        <v>150</v>
      </c>
      <c r="F47" s="78">
        <v>142</v>
      </c>
      <c r="G47" s="77">
        <v>50</v>
      </c>
      <c r="H47" s="78">
        <v>805</v>
      </c>
      <c r="I47" s="77">
        <v>900</v>
      </c>
      <c r="J47" s="79">
        <v>243</v>
      </c>
      <c r="K47" s="80" t="s">
        <v>298</v>
      </c>
    </row>
    <row r="48" spans="1:11" ht="15.75" customHeight="1">
      <c r="A48" s="75" t="s">
        <v>44</v>
      </c>
      <c r="B48" s="76">
        <v>6800</v>
      </c>
      <c r="C48" s="77">
        <v>6800</v>
      </c>
      <c r="D48" s="78">
        <v>39</v>
      </c>
      <c r="E48" s="77" t="s">
        <v>297</v>
      </c>
      <c r="F48" s="78">
        <v>3700</v>
      </c>
      <c r="G48" s="77">
        <v>4100</v>
      </c>
      <c r="H48" s="78">
        <v>4000</v>
      </c>
      <c r="I48" s="77">
        <v>4000</v>
      </c>
      <c r="J48" s="79">
        <v>195</v>
      </c>
      <c r="K48" s="80" t="s">
        <v>324</v>
      </c>
    </row>
    <row r="49" spans="1:11" ht="15.75" customHeight="1">
      <c r="A49" s="89" t="s">
        <v>225</v>
      </c>
      <c r="B49" s="288">
        <f>SUM(B41:B48)</f>
        <v>55710</v>
      </c>
      <c r="C49" s="290">
        <f aca="true" t="shared" si="3" ref="C49:I49">SUM(C41:C48)</f>
        <v>53955</v>
      </c>
      <c r="D49" s="288">
        <f t="shared" si="3"/>
        <v>628</v>
      </c>
      <c r="E49" s="290">
        <f t="shared" si="3"/>
        <v>655</v>
      </c>
      <c r="F49" s="288">
        <f t="shared" si="3"/>
        <v>4126</v>
      </c>
      <c r="G49" s="290">
        <f t="shared" si="3"/>
        <v>4343</v>
      </c>
      <c r="H49" s="288">
        <f t="shared" si="3"/>
        <v>53122</v>
      </c>
      <c r="I49" s="290">
        <f t="shared" si="3"/>
        <v>51364</v>
      </c>
      <c r="J49" s="288">
        <v>255</v>
      </c>
      <c r="K49" s="294" t="s">
        <v>324</v>
      </c>
    </row>
    <row r="50" spans="1:11" ht="15.75" customHeight="1">
      <c r="A50" s="90" t="s">
        <v>226</v>
      </c>
      <c r="B50" s="289"/>
      <c r="C50" s="291"/>
      <c r="D50" s="289"/>
      <c r="E50" s="291"/>
      <c r="F50" s="289"/>
      <c r="G50" s="291"/>
      <c r="H50" s="289"/>
      <c r="I50" s="291"/>
      <c r="J50" s="289"/>
      <c r="K50" s="295"/>
    </row>
    <row r="51" spans="1:11" ht="15.75" customHeight="1">
      <c r="A51" s="75" t="s">
        <v>227</v>
      </c>
      <c r="B51" s="76">
        <v>1072</v>
      </c>
      <c r="C51" s="77">
        <v>1100</v>
      </c>
      <c r="D51" s="78">
        <v>63</v>
      </c>
      <c r="E51" s="77">
        <v>100</v>
      </c>
      <c r="F51" s="78">
        <v>2</v>
      </c>
      <c r="G51" s="77">
        <v>50</v>
      </c>
      <c r="H51" s="78">
        <v>1213</v>
      </c>
      <c r="I51" s="77">
        <v>1300</v>
      </c>
      <c r="J51" s="79">
        <v>149</v>
      </c>
      <c r="K51" s="80" t="s">
        <v>298</v>
      </c>
    </row>
    <row r="52" spans="1:11" ht="15.75" customHeight="1">
      <c r="A52" s="75" t="s">
        <v>228</v>
      </c>
      <c r="B52" s="76">
        <v>3036</v>
      </c>
      <c r="C52" s="77">
        <v>3377</v>
      </c>
      <c r="D52" s="78">
        <v>184</v>
      </c>
      <c r="E52" s="77">
        <v>491</v>
      </c>
      <c r="F52" s="78" t="s">
        <v>262</v>
      </c>
      <c r="G52" s="77" t="s">
        <v>262</v>
      </c>
      <c r="H52" s="78">
        <v>3116</v>
      </c>
      <c r="I52" s="77">
        <v>3469</v>
      </c>
      <c r="J52" s="79">
        <v>207</v>
      </c>
      <c r="K52" s="80" t="s">
        <v>324</v>
      </c>
    </row>
    <row r="53" spans="1:11" ht="15.75" customHeight="1">
      <c r="A53" s="75" t="s">
        <v>229</v>
      </c>
      <c r="B53" s="76">
        <v>6677</v>
      </c>
      <c r="C53" s="77">
        <v>7100</v>
      </c>
      <c r="D53" s="78">
        <v>27</v>
      </c>
      <c r="E53" s="77">
        <v>35</v>
      </c>
      <c r="F53" s="78">
        <v>1918</v>
      </c>
      <c r="G53" s="77">
        <v>2136</v>
      </c>
      <c r="H53" s="78">
        <v>5083</v>
      </c>
      <c r="I53" s="77">
        <v>5403</v>
      </c>
      <c r="J53" s="79">
        <v>122</v>
      </c>
      <c r="K53" s="80" t="s">
        <v>325</v>
      </c>
    </row>
    <row r="54" spans="1:11" ht="15.75" customHeight="1">
      <c r="A54" s="75" t="s">
        <v>230</v>
      </c>
      <c r="B54" s="76">
        <v>2700</v>
      </c>
      <c r="C54" s="77">
        <v>2700</v>
      </c>
      <c r="D54" s="78">
        <v>50</v>
      </c>
      <c r="E54" s="77" t="s">
        <v>326</v>
      </c>
      <c r="F54" s="78" t="s">
        <v>300</v>
      </c>
      <c r="G54" s="77" t="s">
        <v>300</v>
      </c>
      <c r="H54" s="78">
        <v>2750</v>
      </c>
      <c r="I54" s="77">
        <v>2760</v>
      </c>
      <c r="J54" s="79">
        <v>222</v>
      </c>
      <c r="K54" s="80" t="s">
        <v>298</v>
      </c>
    </row>
    <row r="55" spans="1:11" ht="15.75" customHeight="1">
      <c r="A55" s="75" t="s">
        <v>231</v>
      </c>
      <c r="B55" s="76">
        <v>3799</v>
      </c>
      <c r="C55" s="77">
        <v>3687</v>
      </c>
      <c r="D55" s="78">
        <v>27</v>
      </c>
      <c r="E55" s="77">
        <v>30</v>
      </c>
      <c r="F55" s="78">
        <v>105</v>
      </c>
      <c r="G55" s="77">
        <v>100</v>
      </c>
      <c r="H55" s="78">
        <v>3744</v>
      </c>
      <c r="I55" s="77">
        <v>3646</v>
      </c>
      <c r="J55" s="79">
        <v>148</v>
      </c>
      <c r="K55" s="80" t="s">
        <v>324</v>
      </c>
    </row>
    <row r="56" spans="1:11" ht="15.75" customHeight="1">
      <c r="A56" s="91" t="s">
        <v>232</v>
      </c>
      <c r="B56" s="292">
        <f>SUM(B51:B55)</f>
        <v>17284</v>
      </c>
      <c r="C56" s="290">
        <f aca="true" t="shared" si="4" ref="C56:I56">SUM(C51:C55)</f>
        <v>17964</v>
      </c>
      <c r="D56" s="292">
        <f t="shared" si="4"/>
        <v>351</v>
      </c>
      <c r="E56" s="290">
        <f t="shared" si="4"/>
        <v>656</v>
      </c>
      <c r="F56" s="292">
        <f t="shared" si="4"/>
        <v>2025</v>
      </c>
      <c r="G56" s="290">
        <f t="shared" si="4"/>
        <v>2286</v>
      </c>
      <c r="H56" s="292">
        <f t="shared" si="4"/>
        <v>15906</v>
      </c>
      <c r="I56" s="290">
        <f t="shared" si="4"/>
        <v>16578</v>
      </c>
      <c r="J56" s="292">
        <v>155</v>
      </c>
      <c r="K56" s="294" t="s">
        <v>324</v>
      </c>
    </row>
    <row r="57" spans="1:11" ht="15.75" customHeight="1">
      <c r="A57" s="90" t="s">
        <v>233</v>
      </c>
      <c r="B57" s="293"/>
      <c r="C57" s="291"/>
      <c r="D57" s="293"/>
      <c r="E57" s="291"/>
      <c r="F57" s="293"/>
      <c r="G57" s="291"/>
      <c r="H57" s="293"/>
      <c r="I57" s="291"/>
      <c r="J57" s="293"/>
      <c r="K57" s="295"/>
    </row>
    <row r="58" spans="1:11" ht="15.75" customHeight="1" thickBot="1">
      <c r="A58" s="92" t="s">
        <v>82</v>
      </c>
      <c r="B58" s="93">
        <f>SUM(B57,B56,B49,B50,B40,B20,B11)</f>
        <v>218083</v>
      </c>
      <c r="C58" s="94">
        <f aca="true" t="shared" si="5" ref="C58:I58">SUM(C57,C56,C49,C50,C40,C20,C11)</f>
        <v>218146</v>
      </c>
      <c r="D58" s="95">
        <f t="shared" si="5"/>
        <v>36089</v>
      </c>
      <c r="E58" s="94">
        <f t="shared" si="5"/>
        <v>33366</v>
      </c>
      <c r="F58" s="95">
        <f t="shared" si="5"/>
        <v>17360</v>
      </c>
      <c r="G58" s="94">
        <f t="shared" si="5"/>
        <v>15724</v>
      </c>
      <c r="H58" s="96">
        <f t="shared" si="5"/>
        <v>230184</v>
      </c>
      <c r="I58" s="94">
        <f t="shared" si="5"/>
        <v>231804</v>
      </c>
      <c r="J58" s="96">
        <v>284</v>
      </c>
      <c r="K58" s="97" t="s">
        <v>296</v>
      </c>
    </row>
    <row r="59" spans="1:11" ht="19.5" customHeight="1" thickTop="1">
      <c r="A59" s="1" t="s">
        <v>271</v>
      </c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70">
    <mergeCell ref="J56:J57"/>
    <mergeCell ref="K56:K57"/>
    <mergeCell ref="J49:J50"/>
    <mergeCell ref="K49:K50"/>
    <mergeCell ref="B56:B57"/>
    <mergeCell ref="C56:C57"/>
    <mergeCell ref="D56:D57"/>
    <mergeCell ref="E56:E57"/>
    <mergeCell ref="F56:F57"/>
    <mergeCell ref="G56:G57"/>
    <mergeCell ref="H56:H57"/>
    <mergeCell ref="I56:I57"/>
    <mergeCell ref="J35:J36"/>
    <mergeCell ref="K35:K36"/>
    <mergeCell ref="B49:B50"/>
    <mergeCell ref="C49:C50"/>
    <mergeCell ref="D49:D50"/>
    <mergeCell ref="E49:E50"/>
    <mergeCell ref="F49:F50"/>
    <mergeCell ref="G49:G50"/>
    <mergeCell ref="H49:H50"/>
    <mergeCell ref="I49:I50"/>
    <mergeCell ref="J33:J34"/>
    <mergeCell ref="K33:K34"/>
    <mergeCell ref="B35:B36"/>
    <mergeCell ref="C35:C36"/>
    <mergeCell ref="D35:D36"/>
    <mergeCell ref="E35:E36"/>
    <mergeCell ref="F35:F36"/>
    <mergeCell ref="G35:G36"/>
    <mergeCell ref="H35:H36"/>
    <mergeCell ref="I35:I36"/>
    <mergeCell ref="J29:J30"/>
    <mergeCell ref="K29:K30"/>
    <mergeCell ref="B33:B34"/>
    <mergeCell ref="C33:C34"/>
    <mergeCell ref="D33:D34"/>
    <mergeCell ref="E33:E34"/>
    <mergeCell ref="F33:F34"/>
    <mergeCell ref="G33:G34"/>
    <mergeCell ref="H33:H34"/>
    <mergeCell ref="I33:I34"/>
    <mergeCell ref="J8:J9"/>
    <mergeCell ref="K8:K9"/>
    <mergeCell ref="B29:B30"/>
    <mergeCell ref="C29:C30"/>
    <mergeCell ref="D29:D30"/>
    <mergeCell ref="E29:E30"/>
    <mergeCell ref="F29:F30"/>
    <mergeCell ref="G29:G30"/>
    <mergeCell ref="H29:H30"/>
    <mergeCell ref="I29:I30"/>
    <mergeCell ref="J5:J6"/>
    <mergeCell ref="K5:K6"/>
    <mergeCell ref="B8:B9"/>
    <mergeCell ref="C8:C9"/>
    <mergeCell ref="D8:D9"/>
    <mergeCell ref="E8:E9"/>
    <mergeCell ref="F8:F9"/>
    <mergeCell ref="G8:G9"/>
    <mergeCell ref="H8:H9"/>
    <mergeCell ref="I8:I9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45" right="0.39" top="0.8" bottom="0.44" header="0.5" footer="0.37"/>
  <pageSetup orientation="portrait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O42"/>
  <sheetViews>
    <sheetView workbookViewId="0" topLeftCell="E1">
      <selection activeCell="F16" sqref="F16"/>
    </sheetView>
  </sheetViews>
  <sheetFormatPr defaultColWidth="8.88671875" defaultRowHeight="13.5"/>
  <cols>
    <col min="1" max="1" width="15.6640625" style="0" customWidth="1"/>
    <col min="2" max="2" width="11.4453125" style="0" customWidth="1"/>
    <col min="3" max="4" width="11.77734375" style="0" customWidth="1"/>
    <col min="5" max="5" width="11.88671875" style="0" customWidth="1"/>
    <col min="6" max="6" width="11.4453125" style="0" customWidth="1"/>
    <col min="7" max="15" width="9.10546875" style="0" customWidth="1"/>
  </cols>
  <sheetData>
    <row r="1" spans="1:15" ht="23.25" customHeight="1">
      <c r="A1" s="1"/>
      <c r="B1" s="1"/>
      <c r="C1" s="1"/>
      <c r="D1" s="1"/>
      <c r="E1" s="1"/>
      <c r="F1" s="1"/>
      <c r="G1" s="296" t="s">
        <v>265</v>
      </c>
      <c r="H1" s="296"/>
      <c r="I1" s="296"/>
      <c r="J1" s="296"/>
      <c r="K1" s="296"/>
      <c r="L1" s="296"/>
      <c r="M1" s="296"/>
      <c r="N1" s="296"/>
      <c r="O1" s="296"/>
    </row>
    <row r="2" spans="1:15" ht="20.25" customHeight="1">
      <c r="A2" s="1" t="s">
        <v>357</v>
      </c>
      <c r="B2" s="1"/>
      <c r="C2" s="1"/>
      <c r="D2" s="1"/>
      <c r="E2" s="1"/>
      <c r="F2" s="1"/>
      <c r="G2" s="297" t="s">
        <v>328</v>
      </c>
      <c r="H2" s="297"/>
      <c r="I2" s="297"/>
      <c r="J2" s="297"/>
      <c r="K2" s="297"/>
      <c r="L2" s="297"/>
      <c r="M2" s="297"/>
      <c r="N2" s="297"/>
      <c r="O2" s="297"/>
    </row>
    <row r="3" spans="1:15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9.5" customHeight="1" thickTop="1">
      <c r="A4" s="45" t="s">
        <v>234</v>
      </c>
      <c r="B4" s="46" t="s">
        <v>2</v>
      </c>
      <c r="C4" s="47"/>
      <c r="D4" s="46"/>
      <c r="E4" s="1"/>
      <c r="F4" s="1"/>
      <c r="G4" s="48" t="s">
        <v>235</v>
      </c>
      <c r="H4" s="49"/>
      <c r="I4" s="49"/>
      <c r="J4" s="49"/>
      <c r="K4" s="49"/>
      <c r="L4" s="49"/>
      <c r="M4" s="49"/>
      <c r="N4" s="49"/>
      <c r="O4" s="1"/>
    </row>
    <row r="5" spans="1:15" ht="16.5" customHeight="1">
      <c r="A5" s="50" t="s">
        <v>51</v>
      </c>
      <c r="B5" s="51">
        <v>99</v>
      </c>
      <c r="C5" s="52">
        <v>2000</v>
      </c>
      <c r="D5" s="53"/>
      <c r="E5" s="1"/>
      <c r="F5" s="1"/>
      <c r="G5" s="48" t="s">
        <v>267</v>
      </c>
      <c r="H5" s="48"/>
      <c r="I5" s="48"/>
      <c r="J5" s="48"/>
      <c r="K5" s="48"/>
      <c r="L5" s="48"/>
      <c r="M5" s="48"/>
      <c r="N5" s="48"/>
      <c r="O5" s="48"/>
    </row>
    <row r="6" spans="1:15" ht="16.5" customHeight="1">
      <c r="A6" s="54" t="s">
        <v>52</v>
      </c>
      <c r="B6" s="55" t="s">
        <v>236</v>
      </c>
      <c r="C6" s="55" t="s">
        <v>236</v>
      </c>
      <c r="D6" s="55" t="s">
        <v>237</v>
      </c>
      <c r="E6" s="1"/>
      <c r="F6" s="1"/>
      <c r="G6" s="48"/>
      <c r="H6" s="48"/>
      <c r="I6" s="48"/>
      <c r="J6" s="48"/>
      <c r="K6" s="48"/>
      <c r="L6" s="48"/>
      <c r="M6" s="48"/>
      <c r="N6" s="48"/>
      <c r="O6" s="48"/>
    </row>
    <row r="7" spans="1:15" ht="16.5" customHeight="1">
      <c r="A7" s="56" t="s">
        <v>238</v>
      </c>
      <c r="B7" s="57">
        <v>270397</v>
      </c>
      <c r="C7" s="58">
        <v>279340</v>
      </c>
      <c r="D7" s="59">
        <f aca="true" t="shared" si="0" ref="D7:D13">C7/C$13</f>
        <v>0.1696359331342689</v>
      </c>
      <c r="E7" s="60">
        <f aca="true" t="shared" si="1" ref="E7:E12">SUM(B7:C7)</f>
        <v>549737</v>
      </c>
      <c r="F7" s="1"/>
      <c r="G7" s="48" t="s">
        <v>268</v>
      </c>
      <c r="H7" s="48"/>
      <c r="I7" s="48"/>
      <c r="J7" s="48"/>
      <c r="K7" s="48"/>
      <c r="L7" s="48"/>
      <c r="M7" s="48"/>
      <c r="N7" s="48"/>
      <c r="O7" s="48"/>
    </row>
    <row r="8" spans="1:15" ht="16.5" customHeight="1">
      <c r="A8" s="61" t="s">
        <v>239</v>
      </c>
      <c r="B8" s="62">
        <v>43574</v>
      </c>
      <c r="C8" s="62">
        <v>47507</v>
      </c>
      <c r="D8" s="59">
        <f t="shared" si="0"/>
        <v>0.02884976829458621</v>
      </c>
      <c r="E8" s="60">
        <f t="shared" si="1"/>
        <v>91081</v>
      </c>
      <c r="F8" s="1"/>
      <c r="G8" s="48"/>
      <c r="H8" s="48"/>
      <c r="I8" s="48"/>
      <c r="J8" s="48"/>
      <c r="K8" s="48"/>
      <c r="L8" s="48"/>
      <c r="M8" s="48"/>
      <c r="N8" s="48"/>
      <c r="O8" s="48"/>
    </row>
    <row r="9" spans="1:15" ht="19.5" customHeight="1">
      <c r="A9" s="61" t="s">
        <v>240</v>
      </c>
      <c r="B9" s="62">
        <v>9103</v>
      </c>
      <c r="C9" s="62">
        <v>8815</v>
      </c>
      <c r="D9" s="59">
        <f t="shared" si="0"/>
        <v>0.005353120750979381</v>
      </c>
      <c r="E9" s="60">
        <f t="shared" si="1"/>
        <v>17918</v>
      </c>
      <c r="F9" s="1"/>
      <c r="G9" s="48" t="s">
        <v>242</v>
      </c>
      <c r="H9" s="48"/>
      <c r="I9" s="48"/>
      <c r="J9" s="48"/>
      <c r="K9" s="48"/>
      <c r="L9" s="48"/>
      <c r="M9" s="48"/>
      <c r="N9" s="48"/>
      <c r="O9" s="48"/>
    </row>
    <row r="10" spans="1:15" ht="19.5" customHeight="1">
      <c r="A10" s="61" t="s">
        <v>241</v>
      </c>
      <c r="B10" s="62">
        <v>993721</v>
      </c>
      <c r="C10" s="62">
        <v>1018161</v>
      </c>
      <c r="D10" s="59">
        <f t="shared" si="0"/>
        <v>0.6183027540485443</v>
      </c>
      <c r="E10" s="60">
        <f t="shared" si="1"/>
        <v>2011882</v>
      </c>
      <c r="F10" s="1"/>
      <c r="G10" s="48" t="s">
        <v>244</v>
      </c>
      <c r="H10" s="48"/>
      <c r="I10" s="48"/>
      <c r="J10" s="48"/>
      <c r="K10" s="48"/>
      <c r="L10" s="48"/>
      <c r="M10" s="48"/>
      <c r="N10" s="48"/>
      <c r="O10" s="48"/>
    </row>
    <row r="11" spans="1:15" ht="20.25" customHeight="1">
      <c r="A11" s="61" t="s">
        <v>243</v>
      </c>
      <c r="B11" s="62">
        <v>68891</v>
      </c>
      <c r="C11" s="62">
        <v>74734</v>
      </c>
      <c r="D11" s="59">
        <f t="shared" si="0"/>
        <v>0.04538401885464471</v>
      </c>
      <c r="E11" s="60">
        <f t="shared" si="1"/>
        <v>143625</v>
      </c>
      <c r="F11" s="1"/>
      <c r="G11" s="48" t="s">
        <v>246</v>
      </c>
      <c r="H11" s="48"/>
      <c r="I11" s="48"/>
      <c r="J11" s="48"/>
      <c r="K11" s="48"/>
      <c r="L11" s="48"/>
      <c r="M11" s="48"/>
      <c r="N11" s="48"/>
      <c r="O11" s="48"/>
    </row>
    <row r="12" spans="1:15" ht="19.5" customHeight="1" thickBot="1">
      <c r="A12" s="61" t="s">
        <v>245</v>
      </c>
      <c r="B12" s="62">
        <v>218083</v>
      </c>
      <c r="C12" s="62">
        <v>218146</v>
      </c>
      <c r="D12" s="59">
        <f t="shared" si="0"/>
        <v>0.13247440491697654</v>
      </c>
      <c r="E12" s="60">
        <f t="shared" si="1"/>
        <v>436229</v>
      </c>
      <c r="F12" s="1"/>
      <c r="G12" s="48" t="s">
        <v>248</v>
      </c>
      <c r="H12" s="48"/>
      <c r="I12" s="48"/>
      <c r="J12" s="48"/>
      <c r="K12" s="48"/>
      <c r="L12" s="48"/>
      <c r="M12" s="48"/>
      <c r="N12" s="48"/>
      <c r="O12" s="48"/>
    </row>
    <row r="13" spans="1:15" ht="20.25" customHeight="1" thickBot="1" thickTop="1">
      <c r="A13" s="63" t="s">
        <v>247</v>
      </c>
      <c r="B13" s="64">
        <f>SUM(B7:B12)</f>
        <v>1603769</v>
      </c>
      <c r="C13" s="64">
        <f>SUM(C7:C12)</f>
        <v>1646703</v>
      </c>
      <c r="D13" s="65">
        <f t="shared" si="0"/>
        <v>1</v>
      </c>
      <c r="E13" s="60">
        <f>SUM(E7:E12)</f>
        <v>3250472</v>
      </c>
      <c r="F13" s="1"/>
      <c r="G13" s="48"/>
      <c r="H13" s="48"/>
      <c r="I13" s="48"/>
      <c r="J13" s="48"/>
      <c r="K13" s="48"/>
      <c r="L13" s="48"/>
      <c r="M13" s="48"/>
      <c r="N13" s="48"/>
      <c r="O13" s="48"/>
    </row>
    <row r="14" spans="1:15" ht="18" customHeight="1">
      <c r="A14" s="1"/>
      <c r="B14" s="1"/>
      <c r="C14" s="1"/>
      <c r="D14" s="1"/>
      <c r="E14" s="1"/>
      <c r="F14" s="1"/>
      <c r="G14" s="48"/>
      <c r="H14" s="48"/>
      <c r="I14" s="48"/>
      <c r="J14" s="48"/>
      <c r="K14" s="48"/>
      <c r="L14" s="48"/>
      <c r="M14" s="48"/>
      <c r="N14" s="48"/>
      <c r="O14" s="48"/>
    </row>
    <row r="15" spans="1:15" ht="18.75" customHeight="1">
      <c r="A15" s="1"/>
      <c r="B15" s="1"/>
      <c r="C15" s="1"/>
      <c r="D15" s="1"/>
      <c r="E15" s="1"/>
      <c r="F15" s="1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mergeCells count="2">
    <mergeCell ref="G1:O1"/>
    <mergeCell ref="G2:O2"/>
  </mergeCells>
  <printOptions/>
  <pageMargins left="0.45" right="0.56" top="1.08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한국양회공업협회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박원석</dc:creator>
  <cp:keywords/>
  <dc:description/>
  <cp:lastModifiedBy>박원석</cp:lastModifiedBy>
  <cp:lastPrinted>2002-12-17T00:12:34Z</cp:lastPrinted>
  <dcterms:created xsi:type="dcterms:W3CDTF">2001-11-30T03:48:56Z</dcterms:created>
  <dcterms:modified xsi:type="dcterms:W3CDTF">2002-12-23T11:13:33Z</dcterms:modified>
  <cp:category/>
  <cp:version/>
  <cp:contentType/>
  <cp:contentStatus/>
</cp:coreProperties>
</file>